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730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255" documentId="8_{3D1D103B-0899-4369-9088-F6770574C683}" xr6:coauthVersionLast="45" xr6:coauthVersionMax="45" xr10:uidLastSave="{EEDFA245-776E-4429-B660-8FA5C4AE007D}"/>
  <bookViews>
    <workbookView xWindow="-120" yWindow="-120" windowWidth="29040" windowHeight="15840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H4" i="5" l="1"/>
  <c r="K4" i="5"/>
  <c r="K68" i="5" l="1"/>
  <c r="H68" i="5"/>
  <c r="K67" i="5"/>
  <c r="H67" i="5"/>
  <c r="K66" i="5"/>
  <c r="H66" i="5"/>
  <c r="K65" i="5"/>
  <c r="H65" i="5"/>
  <c r="K64" i="5"/>
  <c r="H64" i="5"/>
  <c r="K63" i="5"/>
  <c r="H63" i="5"/>
  <c r="K62" i="5"/>
  <c r="H62" i="5"/>
  <c r="K61" i="5"/>
  <c r="H61" i="5"/>
  <c r="K60" i="5"/>
  <c r="H60" i="5"/>
  <c r="K59" i="5"/>
  <c r="H59" i="5"/>
  <c r="K58" i="5"/>
  <c r="H58" i="5"/>
  <c r="K57" i="5"/>
  <c r="H57" i="5"/>
  <c r="K56" i="5"/>
  <c r="H56" i="5"/>
  <c r="K55" i="5"/>
  <c r="H55" i="5"/>
  <c r="K54" i="5"/>
  <c r="H54" i="5"/>
  <c r="K53" i="5"/>
  <c r="H53" i="5"/>
  <c r="K52" i="5"/>
  <c r="H52" i="5"/>
  <c r="K51" i="5"/>
  <c r="H51" i="5"/>
  <c r="K50" i="5"/>
  <c r="H50" i="5"/>
  <c r="K49" i="5"/>
  <c r="H49" i="5"/>
  <c r="K48" i="5"/>
  <c r="H48" i="5"/>
  <c r="K47" i="5"/>
  <c r="H47" i="5"/>
  <c r="K46" i="5"/>
  <c r="H46" i="5"/>
  <c r="K45" i="5"/>
  <c r="H45" i="5"/>
  <c r="K44" i="5"/>
  <c r="H44" i="5"/>
  <c r="K43" i="5"/>
  <c r="H43" i="5"/>
  <c r="K42" i="5"/>
  <c r="H42" i="5"/>
  <c r="K41" i="5"/>
  <c r="H41" i="5"/>
  <c r="K40" i="5"/>
  <c r="H40" i="5"/>
  <c r="K39" i="5"/>
  <c r="H39" i="5"/>
  <c r="K38" i="5"/>
  <c r="H38" i="5"/>
  <c r="K37" i="5"/>
  <c r="H37" i="5"/>
  <c r="K36" i="5"/>
  <c r="H36" i="5"/>
  <c r="K35" i="5"/>
  <c r="H35" i="5"/>
  <c r="K34" i="5"/>
  <c r="H34" i="5"/>
  <c r="K33" i="5"/>
  <c r="H33" i="5"/>
  <c r="K32" i="5"/>
  <c r="H32" i="5"/>
  <c r="K31" i="5"/>
  <c r="H31" i="5"/>
  <c r="K30" i="5"/>
  <c r="H30" i="5"/>
  <c r="K29" i="5"/>
  <c r="H29" i="5"/>
  <c r="K28" i="5"/>
  <c r="H28" i="5"/>
  <c r="K27" i="5"/>
  <c r="H27" i="5"/>
  <c r="K26" i="5"/>
  <c r="H26" i="5"/>
  <c r="K25" i="5"/>
  <c r="H25" i="5"/>
  <c r="K24" i="5"/>
  <c r="H24" i="5"/>
  <c r="K23" i="5"/>
  <c r="H23" i="5"/>
  <c r="K22" i="5"/>
  <c r="H22" i="5"/>
  <c r="K21" i="5"/>
  <c r="H21" i="5"/>
  <c r="K20" i="5"/>
  <c r="H20" i="5"/>
  <c r="K19" i="5"/>
  <c r="H19" i="5"/>
  <c r="K18" i="5"/>
  <c r="H18" i="5"/>
  <c r="K17" i="5"/>
  <c r="H17" i="5"/>
  <c r="K16" i="5"/>
  <c r="H16" i="5"/>
  <c r="K15" i="5"/>
  <c r="H15" i="5"/>
  <c r="K14" i="5"/>
  <c r="H14" i="5"/>
  <c r="K13" i="5"/>
  <c r="H13" i="5"/>
  <c r="K12" i="5"/>
  <c r="H12" i="5"/>
  <c r="K11" i="5"/>
  <c r="H11" i="5"/>
  <c r="K10" i="5"/>
  <c r="H10" i="5"/>
  <c r="K9" i="5"/>
  <c r="H9" i="5"/>
  <c r="K8" i="5"/>
  <c r="H8" i="5"/>
  <c r="K7" i="5"/>
  <c r="H7" i="5"/>
  <c r="K6" i="5"/>
  <c r="H6" i="5"/>
  <c r="K5" i="5"/>
  <c r="H5" i="5"/>
  <c r="H27" i="3" l="1"/>
  <c r="N28" i="3"/>
  <c r="O28" i="3" s="1"/>
  <c r="N26" i="3"/>
  <c r="O26" i="3" s="1"/>
  <c r="N25" i="3"/>
  <c r="O25" i="3" s="1"/>
  <c r="N22" i="3"/>
  <c r="O22" i="3" s="1"/>
  <c r="N24" i="3"/>
  <c r="O24" i="3" s="1"/>
  <c r="N15" i="3"/>
  <c r="O15" i="3" s="1"/>
  <c r="N14" i="3"/>
  <c r="O14" i="3" s="1"/>
  <c r="N13" i="3"/>
  <c r="O13" i="3" s="1"/>
  <c r="N12" i="3"/>
  <c r="O12" i="3" s="1"/>
  <c r="N11" i="3"/>
  <c r="O11" i="3" s="1"/>
  <c r="N10" i="3"/>
  <c r="O10" i="3" s="1"/>
  <c r="N9" i="3"/>
  <c r="O9" i="3" s="1"/>
  <c r="N8" i="3"/>
  <c r="N7" i="3"/>
  <c r="O7" i="3" s="1"/>
  <c r="N6" i="3"/>
  <c r="O6" i="3" s="1"/>
  <c r="N5" i="3"/>
  <c r="O5" i="3" s="1"/>
  <c r="N4" i="3"/>
  <c r="O4" i="3" s="1"/>
  <c r="N21" i="3"/>
  <c r="O21" i="3" s="1"/>
  <c r="N20" i="3"/>
  <c r="O20" i="3" s="1"/>
  <c r="N23" i="3"/>
  <c r="O23" i="3" s="1"/>
  <c r="N19" i="3"/>
  <c r="O19" i="3" s="1"/>
  <c r="N18" i="3"/>
  <c r="O18" i="3" s="1"/>
  <c r="N17" i="3"/>
  <c r="O17" i="3" s="1"/>
  <c r="N16" i="3"/>
  <c r="O16" i="3" s="1"/>
  <c r="O8" i="3"/>
  <c r="K77" i="2"/>
  <c r="K76" i="2"/>
  <c r="K75" i="2"/>
  <c r="K74" i="2"/>
  <c r="K73" i="2"/>
  <c r="K72" i="2"/>
  <c r="K71" i="2"/>
  <c r="K70" i="2"/>
  <c r="K69" i="2"/>
  <c r="K68" i="2"/>
  <c r="K67" i="2"/>
  <c r="K66" i="2"/>
  <c r="K65" i="2"/>
  <c r="K64" i="2"/>
  <c r="K63" i="2"/>
  <c r="K62" i="2"/>
  <c r="K61" i="2"/>
  <c r="K60" i="2"/>
  <c r="K59" i="2"/>
  <c r="K58" i="2"/>
  <c r="K57" i="2"/>
  <c r="K56" i="2"/>
  <c r="K55" i="2"/>
  <c r="K54" i="2"/>
  <c r="K53" i="2"/>
  <c r="K52" i="2"/>
  <c r="K51" i="2"/>
  <c r="K50" i="2"/>
  <c r="K49" i="2"/>
  <c r="K48" i="2"/>
  <c r="K47" i="2"/>
  <c r="K46" i="2"/>
  <c r="K45" i="2"/>
  <c r="K44" i="2"/>
  <c r="K43" i="2"/>
  <c r="K42" i="2"/>
  <c r="K41" i="2"/>
  <c r="K40" i="2"/>
  <c r="K39" i="2"/>
  <c r="K38" i="2"/>
  <c r="K37" i="2"/>
  <c r="K36" i="2"/>
  <c r="K35" i="2"/>
  <c r="K34" i="2"/>
  <c r="K33" i="2"/>
  <c r="K32" i="2"/>
  <c r="K31" i="2"/>
  <c r="K30" i="2"/>
  <c r="K29" i="2"/>
  <c r="K28" i="2"/>
  <c r="K27" i="2"/>
  <c r="K26" i="2"/>
  <c r="K25" i="2"/>
  <c r="K24" i="2"/>
  <c r="K23" i="2"/>
  <c r="K22" i="2"/>
  <c r="K21" i="2"/>
  <c r="K20" i="2"/>
  <c r="K19" i="2"/>
  <c r="K18" i="2"/>
  <c r="K17" i="2"/>
  <c r="K16" i="2"/>
  <c r="K15" i="2"/>
  <c r="K14" i="2"/>
  <c r="K13" i="2"/>
  <c r="K12" i="2"/>
  <c r="K11" i="2"/>
  <c r="K10" i="2"/>
  <c r="K9" i="2"/>
  <c r="K8" i="2"/>
  <c r="K7" i="2"/>
  <c r="K6" i="2"/>
  <c r="K5" i="2"/>
  <c r="K4" i="2"/>
  <c r="H72" i="2"/>
  <c r="H40" i="2"/>
  <c r="H39" i="2"/>
  <c r="H11" i="2"/>
  <c r="H8" i="2"/>
  <c r="H25" i="2"/>
  <c r="H34" i="2"/>
  <c r="H61" i="2"/>
  <c r="H56" i="2"/>
  <c r="H24" i="2"/>
  <c r="H17" i="2"/>
  <c r="H67" i="2"/>
  <c r="H49" i="2" l="1"/>
  <c r="H46" i="2"/>
  <c r="H5" i="2"/>
  <c r="H45" i="2"/>
  <c r="H7" i="2"/>
  <c r="H6" i="2"/>
  <c r="H51" i="2"/>
  <c r="H47" i="2"/>
  <c r="H54" i="2"/>
  <c r="H53" i="2"/>
  <c r="H50" i="2"/>
  <c r="H48" i="2"/>
  <c r="H64" i="2"/>
  <c r="H52" i="2"/>
  <c r="H43" i="2"/>
  <c r="H44" i="2"/>
  <c r="H15" i="2"/>
  <c r="H42" i="2"/>
  <c r="H12" i="2"/>
  <c r="H14" i="2"/>
  <c r="H9" i="2"/>
  <c r="H10" i="2"/>
  <c r="H13" i="2"/>
  <c r="H16" i="2"/>
  <c r="H20" i="2"/>
  <c r="H37" i="2"/>
  <c r="H32" i="2"/>
  <c r="H55" i="2"/>
  <c r="H28" i="2"/>
  <c r="H4" i="2"/>
  <c r="H57" i="2"/>
  <c r="H30" i="2"/>
  <c r="H33" i="2"/>
  <c r="H35" i="2"/>
  <c r="H29" i="2"/>
  <c r="H63" i="2"/>
  <c r="H22" i="2"/>
  <c r="H60" i="2"/>
  <c r="H74" i="2"/>
  <c r="H65" i="2"/>
  <c r="H69" i="2"/>
  <c r="H73" i="2"/>
  <c r="H21" i="2"/>
  <c r="H68" i="2"/>
  <c r="H70" i="2"/>
  <c r="H71" i="2"/>
  <c r="H58" i="2"/>
  <c r="H59" i="2"/>
  <c r="H26" i="2"/>
  <c r="H18" i="2"/>
  <c r="H75" i="2"/>
  <c r="H66" i="2"/>
  <c r="H38" i="2"/>
  <c r="H62" i="2"/>
  <c r="H19" i="2"/>
  <c r="H77" i="2"/>
  <c r="H76" i="2"/>
  <c r="H31" i="2"/>
  <c r="H41" i="2"/>
  <c r="H23" i="2"/>
  <c r="H36" i="2"/>
  <c r="H27" i="2"/>
  <c r="H24" i="3"/>
  <c r="H9" i="4"/>
  <c r="H51" i="4"/>
  <c r="H55" i="4"/>
  <c r="H48" i="4"/>
  <c r="H20" i="4"/>
  <c r="H24" i="4"/>
  <c r="H16" i="4"/>
  <c r="H46" i="4"/>
  <c r="H56" i="4"/>
  <c r="H31" i="4"/>
  <c r="H8" i="4"/>
  <c r="H4" i="4"/>
  <c r="H18" i="4"/>
  <c r="H45" i="4"/>
  <c r="H44" i="4"/>
  <c r="H43" i="4"/>
  <c r="H42" i="4"/>
  <c r="H17" i="4"/>
  <c r="H52" i="4"/>
  <c r="H23" i="4"/>
  <c r="H49" i="4"/>
  <c r="H57" i="4"/>
  <c r="H54" i="4"/>
  <c r="H40" i="4"/>
  <c r="H15" i="4"/>
  <c r="H12" i="4"/>
  <c r="H38" i="4"/>
  <c r="H28" i="4"/>
  <c r="H6" i="4"/>
  <c r="H22" i="4"/>
  <c r="H26" i="4"/>
  <c r="H34" i="4"/>
  <c r="H30" i="4"/>
  <c r="H13" i="4"/>
  <c r="H5" i="4"/>
  <c r="H53" i="4"/>
  <c r="H41" i="4"/>
  <c r="H39" i="4"/>
  <c r="H32" i="4"/>
  <c r="H37" i="4"/>
  <c r="H19" i="4"/>
  <c r="H27" i="4"/>
  <c r="H10" i="4"/>
  <c r="H58" i="4"/>
  <c r="H7" i="4"/>
  <c r="H25" i="4"/>
  <c r="H47" i="4"/>
  <c r="H21" i="4"/>
  <c r="H14" i="4"/>
  <c r="H36" i="4"/>
  <c r="H33" i="4"/>
  <c r="H50" i="4"/>
  <c r="H35" i="4"/>
  <c r="H29" i="4"/>
  <c r="H11" i="4"/>
  <c r="H59" i="4"/>
  <c r="H22" i="3"/>
  <c r="H19" i="3"/>
  <c r="H6" i="3"/>
  <c r="H8" i="3"/>
  <c r="H23" i="3"/>
  <c r="H12" i="3"/>
  <c r="H17" i="3"/>
  <c r="H14" i="3"/>
  <c r="H25" i="3"/>
  <c r="H5" i="3"/>
  <c r="H9" i="3"/>
  <c r="H11" i="3"/>
  <c r="H16" i="3"/>
  <c r="H28" i="3"/>
  <c r="H15" i="3"/>
  <c r="H13" i="3"/>
  <c r="H7" i="3"/>
  <c r="H10" i="3"/>
  <c r="H4" i="3"/>
  <c r="H18" i="3"/>
  <c r="H20" i="3"/>
  <c r="H21" i="3"/>
  <c r="H26" i="3"/>
</calcChain>
</file>

<file path=xl/sharedStrings.xml><?xml version="1.0" encoding="utf-8"?>
<sst xmlns="http://schemas.openxmlformats.org/spreadsheetml/2006/main" count="1156" uniqueCount="273">
  <si>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</si>
  <si>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</si>
  <si>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</si>
  <si>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</si>
  <si>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</si>
  <si>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</si>
  <si>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</si>
  <si>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</si>
  <si>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</si>
  <si>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</si>
  <si>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</si>
  <si>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</si>
  <si>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</si>
  <si>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</si>
  <si>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</si>
  <si>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</si>
  <si>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</si>
  <si>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</si>
  <si>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</si>
  <si>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</si>
  <si>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</si>
  <si>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</si>
  <si>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</si>
  <si>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</si>
  <si>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</si>
  <si>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</si>
  <si>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</si>
  <si>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</si>
  <si>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</si>
  <si>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</si>
  <si>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</si>
  <si>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</si>
  <si>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</si>
  <si>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</si>
  <si>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</si>
  <si>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</si>
  <si>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</si>
  <si>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</si>
  <si>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</si>
  <si>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</si>
  <si>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</si>
  <si>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</si>
  <si>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</si>
  <si>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</si>
  <si>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</si>
  <si>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</si>
  <si>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</si>
  <si>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</si>
  <si>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</si>
  <si>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</si>
  <si>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</si>
  <si>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</si>
  <si>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</si>
  <si>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</si>
  <si>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</si>
  <si>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</si>
  <si>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</si>
  <si>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</si>
  <si>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</si>
  <si>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</si>
  <si>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</si>
  <si>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</si>
  <si>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</si>
  <si>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</si>
  <si>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</si>
  <si>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</si>
  <si>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</si>
  <si>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</si>
  <si>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</si>
  <si>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</si>
  <si>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</si>
  <si>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</si>
  <si>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</si>
  <si>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</si>
  <si>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</si>
  <si>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</si>
  <si>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</si>
  <si>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</si>
  <si>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</si>
  <si>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</si>
  <si>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</si>
  <si>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</si>
  <si>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</si>
  <si>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</si>
  <si>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</si>
  <si>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</si>
  <si>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</si>
  <si>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</si>
  <si>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</si>
  <si>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</si>
  <si>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</si>
  <si>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</si>
  <si>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</si>
  <si>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</si>
  <si>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</si>
  <si>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</si>
  <si>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</si>
  <si>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</si>
  <si>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</si>
  <si>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</si>
  <si>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</si>
  <si>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</si>
  <si>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</si>
  <si>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</si>
  <si>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</si>
  <si>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</si>
  <si>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</si>
  <si>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</si>
  <si>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</si>
  <si>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</si>
  <si>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</si>
  <si>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</si>
  <si>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</si>
  <si>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</si>
  <si>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</si>
  <si>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</si>
  <si>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</si>
  <si>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</si>
  <si>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</si>
  <si>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</si>
  <si>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</si>
  <si>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</si>
  <si>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</si>
  <si>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</si>
  <si>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</si>
  <si>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</si>
  <si>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</si>
  <si>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</si>
  <si>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</si>
  <si>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</si>
  <si>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</si>
  <si>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</si>
  <si>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</si>
  <si>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</si>
  <si>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</si>
  <si>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</si>
  <si>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</si>
  <si>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</si>
  <si>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</si>
  <si>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</si>
  <si>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</si>
  <si>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</si>
  <si>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</si>
  <si>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</si>
  <si>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</si>
  <si>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</si>
  <si>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</si>
  <si>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</si>
  <si>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</si>
  <si>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</si>
  <si>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</si>
  <si>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</si>
  <si>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</si>
  <si>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</si>
  <si>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</si>
  <si>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</si>
  <si>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</si>
  <si>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</si>
  <si>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</si>
  <si>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</si>
  <si>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</si>
  <si>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</si>
  <si>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</si>
  <si>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</si>
  <si>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</si>
  <si>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</si>
  <si>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</si>
  <si>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</si>
  <si>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</si>
  <si>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</si>
  <si>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</si>
  <si>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</si>
  <si>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</si>
  <si>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</si>
  <si>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</si>
  <si>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</si>
  <si>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</si>
  <si>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</si>
  <si>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</si>
  <si>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</si>
  <si>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</si>
  <si>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</si>
  <si>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</si>
  <si>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</si>
  <si>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</si>
  <si>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</si>
  <si>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</si>
  <si>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</si>
  <si>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</si>
  <si>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</si>
  <si>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</si>
  <si>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</si>
  <si>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</si>
  <si>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</si>
  <si>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</si>
  <si>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</si>
  <si>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</si>
  <si>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</si>
  <si>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</si>
  <si>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</si>
  <si>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</si>
  <si>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</si>
  <si>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</si>
  <si>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</si>
  <si>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</si>
  <si>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</si>
  <si>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</si>
  <si>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</si>
  <si>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</si>
  <si>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</si>
  <si>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</si>
  <si>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</si>
  <si>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</si>
  <si>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</si>
  <si>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</si>
  <si>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</si>
  <si>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</si>
  <si>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</si>
  <si>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</si>
  <si>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</si>
  <si>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</si>
  <si>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</si>
  <si>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龍絆日慕槍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</si>
  <si>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</si>
  <si>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</si>
  <si>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</si>
  <si>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</si>
  <si>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</si>
  <si>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</si>
  <si>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</si>
  <si>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</si>
  <si>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</si>
  <si>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</si>
  <si>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</si>
  <si>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</si>
  <si>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</si>
  <si>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</si>
  <si>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</si>
  <si>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</si>
  <si>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</si>
  <si>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</si>
  <si>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</si>
  <si>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異常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</si>
  <si>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</si>
  <si>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</si>
  <si>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</si>
  <si>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</si>
  <si>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</si>
  <si>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</si>
  <si>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</si>
  <si>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</si>
  <si>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</si>
  <si>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額外傷害: 95% x max(Buff數量, 7)</t>
  </si>
  <si>
    <t>SP轉換率</t>
  </si>
  <si>
    <t>額外BUFF: CRT% 10%x(水晶數量)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</si>
  <si>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</si>
  <si>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</si>
  <si>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</si>
  <si>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</si>
  <si>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</si>
  <si>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</si>
  <si>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</si>
  <si>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2020/05/25</t>
    </r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</si>
  <si>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2020/05/25</t>
    </r>
  </si>
  <si>
    <t>總補量</t>
  </si>
  <si>
    <t>SP轉換</t>
  </si>
  <si>
    <r>
      <t>所有攻擊系技能的傷害相關倍率減半。本表格中的倍率</t>
    </r>
    <r>
      <rPr>
        <b/>
        <sz val="10"/>
        <color rgb="FFFF0000"/>
        <rFont val="Calibri"/>
        <family val="2"/>
        <scheme val="minor"/>
      </rPr>
      <t>已減半</t>
    </r>
    <r>
      <rPr>
        <sz val="10"/>
        <color theme="1"/>
        <rFont val="Calibri"/>
        <family val="2"/>
        <scheme val="minor"/>
      </rPr>
      <t>。</t>
    </r>
  </si>
  <si>
    <r>
      <t>所有回復系技能的回復倍率減半。本表格中的倍率</t>
    </r>
    <r>
      <rPr>
        <b/>
        <sz val="10"/>
        <color rgb="FFFF0000"/>
        <rFont val="Calibri"/>
        <family val="2"/>
        <scheme val="minor"/>
      </rPr>
      <t>已減半</t>
    </r>
    <r>
      <rPr>
        <sz val="10"/>
        <color theme="1"/>
        <rFont val="Calibri"/>
        <family val="2"/>
        <scheme val="minor"/>
      </rPr>
      <t>。</t>
    </r>
  </si>
  <si>
    <t>回復傷害造成量的3%，持續20秒</t>
  </si>
  <si>
    <t>同時自身降防40%</t>
  </si>
  <si>
    <t xml:space="preserve">- </t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</si>
  <si>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2020/05/25</t>
    </r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</si>
  <si>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2020/05/25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</si>
</sst>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%"/>
  </numFmts>
  <fonts count="2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12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0" fillId="0" borderId="0" xfId="0" applyAlignment="1">
      <alignment horizontal="center"/>
    </xf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0" fillId="0" borderId="5" xfId="0" applyBorder="1"/>
    <xf numFmtId="0" fontId="13" fillId="2" borderId="6" xfId="2" applyFont="1" applyFill="1" applyBorder="1" applyAlignment="1">
      <alignment horizontal="right" vertical="center"/>
    </xf>
    <xf numFmtId="0" fontId="0" fillId="0" borderId="8" xfId="0" applyBorder="1"/>
    <xf numFmtId="165" fontId="0" fillId="0" borderId="0" xfId="1" applyNumberFormat="1" applyFont="1" applyBorder="1" applyAlignment="1">
      <alignment horizontal="center" vertical="center"/>
    </xf>
    <xf numFmtId="165" fontId="12" fillId="2" borderId="0" xfId="1" applyNumberFormat="1" applyFont="1" applyFill="1" applyBorder="1" applyAlignment="1">
      <alignment horizontal="right" vertical="center"/>
    </xf>
    <xf numFmtId="165" fontId="0" fillId="0" borderId="0" xfId="1" applyNumberFormat="1" applyFont="1" applyFill="1" applyBorder="1" applyAlignment="1">
      <alignment horizontal="center" vertical="center"/>
    </xf>
    <xf numFmtId="165" fontId="0" fillId="0" borderId="0" xfId="1" applyNumberFormat="1" applyFont="1" applyAlignment="1">
      <alignment horizontal="center" vertical="center"/>
    </xf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0" xfId="0" applyFont="1" applyBorder="1" applyAlignment="1">
      <alignment vertical="center"/>
    </xf>
    <xf numFmtId="165" fontId="0" fillId="0" borderId="0" xfId="0" applyNumberFormat="1" applyFill="1"/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5" fontId="0" fillId="0" borderId="8" xfId="1" applyNumberFormat="1" applyFon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0" fillId="0" borderId="6" xfId="0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Fill="1" applyBorder="1" applyAlignment="1">
      <alignment horizontal="center"/>
    </xf>
    <xf numFmtId="0" fontId="18" fillId="0" borderId="1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3" xfId="0" applyBorder="1" applyAlignment="1">
      <alignment horizontal="center"/>
    </xf>
    <xf numFmtId="0" fontId="15" fillId="0" borderId="3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8.png"/><Relationship Id="rId21" Type="http://schemas.openxmlformats.org/officeDocument/2006/relationships/image" Target="../media/image67.png"/><Relationship Id="rId42" Type="http://schemas.openxmlformats.org/officeDocument/2006/relationships/image" Target="../media/image16.png"/><Relationship Id="rId47" Type="http://schemas.openxmlformats.org/officeDocument/2006/relationships/image" Target="../media/image19.png"/><Relationship Id="rId63" Type="http://schemas.openxmlformats.org/officeDocument/2006/relationships/image" Target="../media/image29.png"/><Relationship Id="rId68" Type="http://schemas.openxmlformats.org/officeDocument/2006/relationships/image" Target="../media/image30.png"/><Relationship Id="rId84" Type="http://schemas.openxmlformats.org/officeDocument/2006/relationships/image" Target="../media/image38.png"/><Relationship Id="rId89" Type="http://schemas.openxmlformats.org/officeDocument/2006/relationships/image" Target="../media/image101.png"/><Relationship Id="rId16" Type="http://schemas.openxmlformats.org/officeDocument/2006/relationships/image" Target="../media/image64.png"/><Relationship Id="rId107" Type="http://schemas.openxmlformats.org/officeDocument/2006/relationships/image" Target="../media/image109.png"/><Relationship Id="rId11" Type="http://schemas.openxmlformats.org/officeDocument/2006/relationships/image" Target="../media/image4.png"/><Relationship Id="rId32" Type="http://schemas.openxmlformats.org/officeDocument/2006/relationships/image" Target="../media/image11.png"/><Relationship Id="rId37" Type="http://schemas.openxmlformats.org/officeDocument/2006/relationships/image" Target="../media/image76.png"/><Relationship Id="rId53" Type="http://schemas.openxmlformats.org/officeDocument/2006/relationships/image" Target="../media/image22.png"/><Relationship Id="rId58" Type="http://schemas.openxmlformats.org/officeDocument/2006/relationships/image" Target="../media/image85.png"/><Relationship Id="rId74" Type="http://schemas.openxmlformats.org/officeDocument/2006/relationships/image" Target="../media/image93.png"/><Relationship Id="rId79" Type="http://schemas.openxmlformats.org/officeDocument/2006/relationships/image" Target="../media/image94.png"/><Relationship Id="rId102" Type="http://schemas.openxmlformats.org/officeDocument/2006/relationships/image" Target="../media/image49.png"/><Relationship Id="rId5" Type="http://schemas.openxmlformats.org/officeDocument/2006/relationships/image" Target="../media/image1.png"/><Relationship Id="rId90" Type="http://schemas.openxmlformats.org/officeDocument/2006/relationships/image" Target="../media/image102.png"/><Relationship Id="rId95" Type="http://schemas.openxmlformats.org/officeDocument/2006/relationships/image" Target="../media/image103.png"/><Relationship Id="rId22" Type="http://schemas.openxmlformats.org/officeDocument/2006/relationships/image" Target="../media/image7.png"/><Relationship Id="rId27" Type="http://schemas.openxmlformats.org/officeDocument/2006/relationships/image" Target="../media/image71.png"/><Relationship Id="rId43" Type="http://schemas.openxmlformats.org/officeDocument/2006/relationships/image" Target="../media/image79.png"/><Relationship Id="rId48" Type="http://schemas.openxmlformats.org/officeDocument/2006/relationships/image" Target="../media/image20.png"/><Relationship Id="rId64" Type="http://schemas.openxmlformats.org/officeDocument/2006/relationships/image" Target="../media/image87.png"/><Relationship Id="rId69" Type="http://schemas.openxmlformats.org/officeDocument/2006/relationships/image" Target="../media/image31.png"/><Relationship Id="rId80" Type="http://schemas.openxmlformats.org/officeDocument/2006/relationships/image" Target="../media/image95.png"/><Relationship Id="rId85" Type="http://schemas.openxmlformats.org/officeDocument/2006/relationships/image" Target="../media/image39.png"/><Relationship Id="rId12" Type="http://schemas.openxmlformats.org/officeDocument/2006/relationships/image" Target="../media/image61.png"/><Relationship Id="rId17" Type="http://schemas.openxmlformats.org/officeDocument/2006/relationships/image" Target="../media/image5.png"/><Relationship Id="rId33" Type="http://schemas.openxmlformats.org/officeDocument/2006/relationships/image" Target="../media/image12.png"/><Relationship Id="rId38" Type="http://schemas.openxmlformats.org/officeDocument/2006/relationships/image" Target="../media/image77.png"/><Relationship Id="rId59" Type="http://schemas.openxmlformats.org/officeDocument/2006/relationships/image" Target="../media/image26.png"/><Relationship Id="rId103" Type="http://schemas.openxmlformats.org/officeDocument/2006/relationships/image" Target="../media/image107.png"/><Relationship Id="rId108" Type="http://schemas.openxmlformats.org/officeDocument/2006/relationships/image" Target="../media/image110.png"/><Relationship Id="rId54" Type="http://schemas.openxmlformats.org/officeDocument/2006/relationships/image" Target="../media/image23.png"/><Relationship Id="rId70" Type="http://schemas.openxmlformats.org/officeDocument/2006/relationships/image" Target="../media/image91.png"/><Relationship Id="rId75" Type="http://schemas.openxmlformats.org/officeDocument/2006/relationships/image" Target="../media/image34.png"/><Relationship Id="rId91" Type="http://schemas.openxmlformats.org/officeDocument/2006/relationships/image" Target="../media/image41.png"/><Relationship Id="rId96" Type="http://schemas.openxmlformats.org/officeDocument/2006/relationships/image" Target="../media/image45.png"/><Relationship Id="rId1" Type="http://schemas.openxmlformats.org/officeDocument/2006/relationships/image" Target="../media/image54.png"/><Relationship Id="rId6" Type="http://schemas.openxmlformats.org/officeDocument/2006/relationships/image" Target="../media/image58.png"/><Relationship Id="rId15" Type="http://schemas.openxmlformats.org/officeDocument/2006/relationships/image" Target="../media/image63.png"/><Relationship Id="rId23" Type="http://schemas.openxmlformats.org/officeDocument/2006/relationships/image" Target="../media/image68.png"/><Relationship Id="rId28" Type="http://schemas.openxmlformats.org/officeDocument/2006/relationships/image" Target="../media/image72.png"/><Relationship Id="rId36" Type="http://schemas.openxmlformats.org/officeDocument/2006/relationships/image" Target="../media/image75.png"/><Relationship Id="rId49" Type="http://schemas.openxmlformats.org/officeDocument/2006/relationships/image" Target="../media/image81.png"/><Relationship Id="rId57" Type="http://schemas.openxmlformats.org/officeDocument/2006/relationships/image" Target="../media/image84.png"/><Relationship Id="rId106" Type="http://schemas.openxmlformats.org/officeDocument/2006/relationships/image" Target="../media/image108.png"/><Relationship Id="rId10" Type="http://schemas.openxmlformats.org/officeDocument/2006/relationships/image" Target="../media/image60.png"/><Relationship Id="rId31" Type="http://schemas.openxmlformats.org/officeDocument/2006/relationships/image" Target="../media/image10.png"/><Relationship Id="rId44" Type="http://schemas.openxmlformats.org/officeDocument/2006/relationships/image" Target="../media/image80.png"/><Relationship Id="rId52" Type="http://schemas.openxmlformats.org/officeDocument/2006/relationships/image" Target="../media/image83.png"/><Relationship Id="rId60" Type="http://schemas.openxmlformats.org/officeDocument/2006/relationships/image" Target="../media/image27.png"/><Relationship Id="rId65" Type="http://schemas.openxmlformats.org/officeDocument/2006/relationships/image" Target="../media/image88.png"/><Relationship Id="rId73" Type="http://schemas.openxmlformats.org/officeDocument/2006/relationships/image" Target="../media/image33.png"/><Relationship Id="rId78" Type="http://schemas.openxmlformats.org/officeDocument/2006/relationships/image" Target="../media/image37.png"/><Relationship Id="rId81" Type="http://schemas.openxmlformats.org/officeDocument/2006/relationships/image" Target="../media/image96.png"/><Relationship Id="rId86" Type="http://schemas.openxmlformats.org/officeDocument/2006/relationships/image" Target="../media/image40.png"/><Relationship Id="rId94" Type="http://schemas.openxmlformats.org/officeDocument/2006/relationships/image" Target="../media/image44.png"/><Relationship Id="rId99" Type="http://schemas.openxmlformats.org/officeDocument/2006/relationships/image" Target="../media/image46.png"/><Relationship Id="rId101" Type="http://schemas.openxmlformats.org/officeDocument/2006/relationships/image" Target="../media/image106.png"/><Relationship Id="rId4" Type="http://schemas.openxmlformats.org/officeDocument/2006/relationships/image" Target="../media/image57.png"/><Relationship Id="rId9" Type="http://schemas.openxmlformats.org/officeDocument/2006/relationships/image" Target="../media/image59.png"/><Relationship Id="rId13" Type="http://schemas.openxmlformats.org/officeDocument/2006/relationships/image" Target="../media/image62.png"/><Relationship Id="rId18" Type="http://schemas.openxmlformats.org/officeDocument/2006/relationships/image" Target="../media/image65.png"/><Relationship Id="rId39" Type="http://schemas.openxmlformats.org/officeDocument/2006/relationships/image" Target="../media/image14.png"/><Relationship Id="rId109" Type="http://schemas.openxmlformats.org/officeDocument/2006/relationships/image" Target="../media/image52.png"/><Relationship Id="rId34" Type="http://schemas.openxmlformats.org/officeDocument/2006/relationships/image" Target="../media/image74.png"/><Relationship Id="rId50" Type="http://schemas.openxmlformats.org/officeDocument/2006/relationships/image" Target="../media/image21.png"/><Relationship Id="rId55" Type="http://schemas.openxmlformats.org/officeDocument/2006/relationships/image" Target="../media/image24.png"/><Relationship Id="rId76" Type="http://schemas.openxmlformats.org/officeDocument/2006/relationships/image" Target="../media/image35.png"/><Relationship Id="rId97" Type="http://schemas.openxmlformats.org/officeDocument/2006/relationships/image" Target="../media/image104.png"/><Relationship Id="rId104" Type="http://schemas.openxmlformats.org/officeDocument/2006/relationships/image" Target="../media/image50.png"/><Relationship Id="rId7" Type="http://schemas.openxmlformats.org/officeDocument/2006/relationships/image" Target="../media/image2.png"/><Relationship Id="rId71" Type="http://schemas.openxmlformats.org/officeDocument/2006/relationships/image" Target="../media/image32.png"/><Relationship Id="rId92" Type="http://schemas.openxmlformats.org/officeDocument/2006/relationships/image" Target="../media/image42.png"/><Relationship Id="rId2" Type="http://schemas.openxmlformats.org/officeDocument/2006/relationships/image" Target="../media/image55.png"/><Relationship Id="rId29" Type="http://schemas.openxmlformats.org/officeDocument/2006/relationships/image" Target="../media/image9.png"/><Relationship Id="rId24" Type="http://schemas.openxmlformats.org/officeDocument/2006/relationships/image" Target="../media/image69.png"/><Relationship Id="rId40" Type="http://schemas.openxmlformats.org/officeDocument/2006/relationships/image" Target="../media/image15.png"/><Relationship Id="rId45" Type="http://schemas.openxmlformats.org/officeDocument/2006/relationships/image" Target="../media/image17.png"/><Relationship Id="rId66" Type="http://schemas.openxmlformats.org/officeDocument/2006/relationships/image" Target="../media/image89.png"/><Relationship Id="rId87" Type="http://schemas.openxmlformats.org/officeDocument/2006/relationships/image" Target="../media/image99.png"/><Relationship Id="rId110" Type="http://schemas.openxmlformats.org/officeDocument/2006/relationships/image" Target="../media/image111.png"/><Relationship Id="rId61" Type="http://schemas.openxmlformats.org/officeDocument/2006/relationships/image" Target="../media/image28.png"/><Relationship Id="rId82" Type="http://schemas.openxmlformats.org/officeDocument/2006/relationships/image" Target="../media/image97.png"/><Relationship Id="rId19" Type="http://schemas.openxmlformats.org/officeDocument/2006/relationships/image" Target="../media/image6.png"/><Relationship Id="rId14" Type="http://schemas.openxmlformats.org/officeDocument/2006/relationships/image" Target="../media/image48.png"/><Relationship Id="rId30" Type="http://schemas.openxmlformats.org/officeDocument/2006/relationships/image" Target="../media/image73.png"/><Relationship Id="rId35" Type="http://schemas.openxmlformats.org/officeDocument/2006/relationships/image" Target="../media/image13.png"/><Relationship Id="rId56" Type="http://schemas.openxmlformats.org/officeDocument/2006/relationships/image" Target="../media/image25.png"/><Relationship Id="rId77" Type="http://schemas.openxmlformats.org/officeDocument/2006/relationships/image" Target="../media/image36.png"/><Relationship Id="rId100" Type="http://schemas.openxmlformats.org/officeDocument/2006/relationships/image" Target="../media/image47.png"/><Relationship Id="rId105" Type="http://schemas.openxmlformats.org/officeDocument/2006/relationships/image" Target="../media/image51.png"/><Relationship Id="rId8" Type="http://schemas.openxmlformats.org/officeDocument/2006/relationships/image" Target="../media/image3.png"/><Relationship Id="rId51" Type="http://schemas.openxmlformats.org/officeDocument/2006/relationships/image" Target="../media/image82.png"/><Relationship Id="rId72" Type="http://schemas.openxmlformats.org/officeDocument/2006/relationships/image" Target="../media/image92.png"/><Relationship Id="rId93" Type="http://schemas.openxmlformats.org/officeDocument/2006/relationships/image" Target="../media/image43.png"/><Relationship Id="rId98" Type="http://schemas.openxmlformats.org/officeDocument/2006/relationships/image" Target="../media/image105.png"/><Relationship Id="rId3" Type="http://schemas.openxmlformats.org/officeDocument/2006/relationships/image" Target="../media/image56.png"/><Relationship Id="rId25" Type="http://schemas.openxmlformats.org/officeDocument/2006/relationships/image" Target="../media/image70.png"/><Relationship Id="rId46" Type="http://schemas.openxmlformats.org/officeDocument/2006/relationships/image" Target="../media/image18.png"/><Relationship Id="rId67" Type="http://schemas.openxmlformats.org/officeDocument/2006/relationships/image" Target="../media/image90.png"/><Relationship Id="rId20" Type="http://schemas.openxmlformats.org/officeDocument/2006/relationships/image" Target="../media/image66.png"/><Relationship Id="rId41" Type="http://schemas.openxmlformats.org/officeDocument/2006/relationships/image" Target="../media/image78.png"/><Relationship Id="rId62" Type="http://schemas.openxmlformats.org/officeDocument/2006/relationships/image" Target="../media/image86.png"/><Relationship Id="rId83" Type="http://schemas.openxmlformats.org/officeDocument/2006/relationships/image" Target="../media/image98.png"/><Relationship Id="rId88" Type="http://schemas.openxmlformats.org/officeDocument/2006/relationships/image" Target="../media/image100.png"/><Relationship Id="rId111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9" Type="http://schemas.openxmlformats.org/officeDocument/2006/relationships/image" Target="../media/image45.png"/><Relationship Id="rId21" Type="http://schemas.openxmlformats.org/officeDocument/2006/relationships/image" Target="../media/image132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7" Type="http://schemas.openxmlformats.org/officeDocument/2006/relationships/image" Target="../media/image118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9" Type="http://schemas.openxmlformats.org/officeDocument/2006/relationships/image" Target="../media/image140.pn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32" Type="http://schemas.openxmlformats.org/officeDocument/2006/relationships/image" Target="../media/image142.png"/><Relationship Id="rId37" Type="http://schemas.openxmlformats.org/officeDocument/2006/relationships/image" Target="../media/image99.png"/><Relationship Id="rId40" Type="http://schemas.openxmlformats.org/officeDocument/2006/relationships/image" Target="../media/image143.png"/><Relationship Id="rId45" Type="http://schemas.openxmlformats.org/officeDocument/2006/relationships/image" Target="../media/image146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36" Type="http://schemas.openxmlformats.org/officeDocument/2006/relationships/image" Target="../media/image94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34.png"/><Relationship Id="rId44" Type="http://schemas.openxmlformats.org/officeDocument/2006/relationships/image" Target="../media/image145.pn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png"/><Relationship Id="rId35" Type="http://schemas.openxmlformats.org/officeDocument/2006/relationships/image" Target="../media/image56.png"/><Relationship Id="rId43" Type="http://schemas.openxmlformats.org/officeDocument/2006/relationships/image" Target="../media/image144.png"/><Relationship Id="rId8" Type="http://schemas.openxmlformats.org/officeDocument/2006/relationships/image" Target="../media/image119.png"/><Relationship Id="rId3" Type="http://schemas.openxmlformats.org/officeDocument/2006/relationships/image" Target="../media/image114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33" Type="http://schemas.openxmlformats.org/officeDocument/2006/relationships/image" Target="../media/image80.png"/><Relationship Id="rId38" Type="http://schemas.openxmlformats.org/officeDocument/2006/relationships/image" Target="../media/image42.png"/><Relationship Id="rId20" Type="http://schemas.openxmlformats.org/officeDocument/2006/relationships/image" Target="../media/image131.png"/><Relationship Id="rId41" Type="http://schemas.openxmlformats.org/officeDocument/2006/relationships/image" Target="../media/image6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3.png"/><Relationship Id="rId13" Type="http://schemas.openxmlformats.org/officeDocument/2006/relationships/image" Target="../media/image158.png"/><Relationship Id="rId18" Type="http://schemas.openxmlformats.org/officeDocument/2006/relationships/image" Target="../media/image162.png"/><Relationship Id="rId3" Type="http://schemas.openxmlformats.org/officeDocument/2006/relationships/image" Target="../media/image149.png"/><Relationship Id="rId21" Type="http://schemas.openxmlformats.org/officeDocument/2006/relationships/image" Target="../media/image66.png"/><Relationship Id="rId7" Type="http://schemas.openxmlformats.org/officeDocument/2006/relationships/image" Target="../media/image152.png"/><Relationship Id="rId12" Type="http://schemas.openxmlformats.org/officeDocument/2006/relationships/image" Target="../media/image157.png"/><Relationship Id="rId17" Type="http://schemas.openxmlformats.org/officeDocument/2006/relationships/image" Target="../media/image161.png"/><Relationship Id="rId25" Type="http://schemas.openxmlformats.org/officeDocument/2006/relationships/image" Target="../media/image119.png"/><Relationship Id="rId2" Type="http://schemas.openxmlformats.org/officeDocument/2006/relationships/image" Target="../media/image148.png"/><Relationship Id="rId16" Type="http://schemas.openxmlformats.org/officeDocument/2006/relationships/image" Target="../media/image142.png"/><Relationship Id="rId20" Type="http://schemas.openxmlformats.org/officeDocument/2006/relationships/image" Target="../media/image164.png"/><Relationship Id="rId1" Type="http://schemas.openxmlformats.org/officeDocument/2006/relationships/image" Target="../media/image147.png"/><Relationship Id="rId6" Type="http://schemas.openxmlformats.org/officeDocument/2006/relationships/image" Target="../media/image141.png"/><Relationship Id="rId11" Type="http://schemas.openxmlformats.org/officeDocument/2006/relationships/image" Target="../media/image156.png"/><Relationship Id="rId24" Type="http://schemas.openxmlformats.org/officeDocument/2006/relationships/image" Target="../media/image146.png"/><Relationship Id="rId5" Type="http://schemas.openxmlformats.org/officeDocument/2006/relationships/image" Target="../media/image151.png"/><Relationship Id="rId15" Type="http://schemas.openxmlformats.org/officeDocument/2006/relationships/image" Target="../media/image160.png"/><Relationship Id="rId23" Type="http://schemas.openxmlformats.org/officeDocument/2006/relationships/image" Target="../media/image4.png"/><Relationship Id="rId10" Type="http://schemas.openxmlformats.org/officeDocument/2006/relationships/image" Target="../media/image155.png"/><Relationship Id="rId19" Type="http://schemas.openxmlformats.org/officeDocument/2006/relationships/image" Target="../media/image163.png"/><Relationship Id="rId4" Type="http://schemas.openxmlformats.org/officeDocument/2006/relationships/image" Target="../media/image150.png"/><Relationship Id="rId9" Type="http://schemas.openxmlformats.org/officeDocument/2006/relationships/image" Target="../media/image154.png"/><Relationship Id="rId14" Type="http://schemas.openxmlformats.org/officeDocument/2006/relationships/image" Target="../media/image159.png"/><Relationship Id="rId22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30</xdr:row>
      <xdr:rowOff>0</xdr:rowOff>
    </xdr:from>
    <xdr:to>
      <xdr:col>1</xdr:col>
      <xdr:colOff>22</xdr:colOff>
      <xdr:row>31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22</xdr:colOff>
      <xdr:row>45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22</xdr:colOff>
      <xdr:row>60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72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84553F2-0712-48C5-9D84-AB16DF167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63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03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48</xdr:row>
      <xdr:rowOff>457178</xdr:rowOff>
    </xdr:from>
    <xdr:ext cx="457222" cy="457222"/>
    <xdr:pic>
      <xdr:nvPicPr>
        <xdr:cNvPr id="104" name="Picture 103">
          <a:extLst>
            <a:ext uri="{FF2B5EF4-FFF2-40B4-BE49-F238E27FC236}">
              <a16:creationId xmlns:a16="http://schemas.microsoft.com/office/drawing/2014/main" id="{DFBE2AFE-838F-45AB-95BD-73D49E383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378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65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22</xdr:colOff>
      <xdr:row>71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22</xdr:colOff>
      <xdr:row>49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22</xdr:colOff>
      <xdr:row>53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22</xdr:colOff>
      <xdr:row>79</xdr:row>
      <xdr:rowOff>76222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7A74AAF2-4693-4284-8D1A-EE68FFC7B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937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22</xdr:colOff>
      <xdr:row>22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22</xdr:colOff>
      <xdr:row>79</xdr:row>
      <xdr:rowOff>76222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602B0E17-7D7B-4DE1-A7BE-629F7E4A1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0233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22</xdr:colOff>
      <xdr:row>79</xdr:row>
      <xdr:rowOff>76222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id="{FCCCDE47-6B61-48FD-8FD6-A2022DED58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1673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22</xdr:colOff>
      <xdr:row>77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22</xdr:colOff>
      <xdr:row>76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22</xdr:colOff>
      <xdr:row>79</xdr:row>
      <xdr:rowOff>76222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80B14359-7BDF-4DAF-AD60-BB3E05396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0025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22" cy="457222"/>
    <xdr:pic>
      <xdr:nvPicPr>
        <xdr:cNvPr id="366" name="Picture 365">
          <a:extLst>
            <a:ext uri="{FF2B5EF4-FFF2-40B4-BE49-F238E27FC236}">
              <a16:creationId xmlns:a16="http://schemas.microsoft.com/office/drawing/2014/main" id="{C5F906BE-98AB-4151-BBDD-FE64947914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001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22" cy="457222"/>
    <xdr:pic>
      <xdr:nvPicPr>
        <xdr:cNvPr id="368" name="Picture 367">
          <a:extLst>
            <a:ext uri="{FF2B5EF4-FFF2-40B4-BE49-F238E27FC236}">
              <a16:creationId xmlns:a16="http://schemas.microsoft.com/office/drawing/2014/main" id="{70AA0279-8832-49B0-AA6F-1AEA8F483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536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6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219419A0-3ABC-4FB0-AA12-DB81215F6F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149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FE928134-B9BB-4133-8E3B-08CBCB5F4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19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D51E042F-EEA3-4406-9FF1-481090C57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577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3FFA0681-BCDE-4E65-8F86-FD8025349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86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B7700FB8-C6F9-4800-AB3C-4DFE9785A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359AD3BC-E198-47A4-8639-D994DC272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00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7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5B4A96A5-989C-4811-807C-9136035A8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863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7739658F-6C78-4828-B274-EE83374FB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146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75E3989A-08B5-4303-B374-125C50551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71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3922471C-4F8D-4ECE-BB88-AEF7C9940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289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7F319CC6-33D7-4248-A5D1-CE76B289D1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3866B38F-18DE-4D76-A516-C921DBA679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896D2FE1-C541-437D-BA80-C853F0A5A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E12E9D87-71C4-4334-85EB-6558B829A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D444B3D0-B178-47FF-949E-8098EB6F7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4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DA3E915B-3BB7-4C68-9E1D-12E6DB2454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AB0CB4CB-AA9F-4890-BE17-77D1CB7F8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7D35A5AF-7C94-4854-89FA-5A85E5E34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15595C37-5F90-4EBD-A994-0A133CBB5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07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457CE4E8-2CBF-4EB0-A9E9-7C4CEF221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48016B4E-946D-4EF6-92D7-ED03AF08A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9D9FDBB2-1AB4-4978-A3DD-9AE5F08C19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D45B1B2-DD42-4F55-B18F-5C1BFDA77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EA5C294E-303B-4166-BDDF-19464781D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879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1FB16EB3-F85A-415B-A835-246981DD2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7893D57B-555C-4A4C-B8D9-CDE1A2373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91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7258C212-56BF-4F1A-9EA0-FE6EFF7A7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53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E5228FD1-9B71-481B-A14E-81456C564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E13688CD-43C7-417E-8E8F-BA78C58A0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99322F73-C915-479C-80F5-F957A559D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82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708222B2-80BA-4993-B56F-869A2BCE7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28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0ABB0FD4-C7AE-4777-AE35-77CA0EFCB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93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95ED14DF-D4C4-462A-84E4-F73D04AAB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CB0E049B-988D-4B01-A066-AE94B898B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309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48DF4C3F-7C89-410D-8A3F-D996CB4FDC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3CFE69CD-FC5E-4C2B-9524-0B853F557D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05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FC24B1A4-B05B-4559-AB6A-9010D013E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50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FA95F17D-2C13-4401-9CBD-46CB49C9F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966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C53A898B-FB31-45C2-86CA-AC3D32AA6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41D7353B-02DD-49F1-BE10-DD447CEB7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62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329DB464-AC93-493A-BD5C-C44247C28C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0817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77</xdr:row>
      <xdr:rowOff>0</xdr:rowOff>
    </xdr:from>
    <xdr:ext cx="457222" cy="457222"/>
    <xdr:pic>
      <xdr:nvPicPr>
        <xdr:cNvPr id="591" name="Picture 590">
          <a:extLst>
            <a:ext uri="{FF2B5EF4-FFF2-40B4-BE49-F238E27FC236}">
              <a16:creationId xmlns:a16="http://schemas.microsoft.com/office/drawing/2014/main" id="{2F5189BA-E282-4753-A9C4-7F74D18DE8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538878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508D207C-38A4-4037-80A5-25FE42F70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91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8845AC02-3AB4-4ADF-9BB0-19FDFF04A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282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07A0ECA1-3D48-46FA-A5C1-54839FA5E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739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608" name="Picture 607">
          <a:extLst>
            <a:ext uri="{FF2B5EF4-FFF2-40B4-BE49-F238E27FC236}">
              <a16:creationId xmlns:a16="http://schemas.microsoft.com/office/drawing/2014/main" id="{FC9D919B-27E8-460F-AF23-40C5BD5F2F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612" name="Picture 611">
          <a:extLst>
            <a:ext uri="{FF2B5EF4-FFF2-40B4-BE49-F238E27FC236}">
              <a16:creationId xmlns:a16="http://schemas.microsoft.com/office/drawing/2014/main" id="{866137B1-829F-4B27-9EB4-6C55E399EC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93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66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914DAF36-0E5C-4F3B-8F42-6CF4CD8E6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6A95A3BB-D5AC-462C-9CD4-E506F3925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30" name="Picture 129">
          <a:extLst>
            <a:ext uri="{FF2B5EF4-FFF2-40B4-BE49-F238E27FC236}">
              <a16:creationId xmlns:a16="http://schemas.microsoft.com/office/drawing/2014/main" id="{E8CC634F-64EF-4C8C-AA91-895557D67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5F61AB63-9674-43CA-915A-4D40E8795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33" name="Picture 132">
          <a:extLst>
            <a:ext uri="{FF2B5EF4-FFF2-40B4-BE49-F238E27FC236}">
              <a16:creationId xmlns:a16="http://schemas.microsoft.com/office/drawing/2014/main" id="{0137C5E3-59A1-4F01-8B2A-8623EB180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AAA1DDFD-A5D8-40C1-84FD-4413710F2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38" name="Picture 137">
          <a:extLst>
            <a:ext uri="{FF2B5EF4-FFF2-40B4-BE49-F238E27FC236}">
              <a16:creationId xmlns:a16="http://schemas.microsoft.com/office/drawing/2014/main" id="{8FDD4DB0-B3D7-4482-A130-F9804A7E5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87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42" name="Picture 141">
          <a:extLst>
            <a:ext uri="{FF2B5EF4-FFF2-40B4-BE49-F238E27FC236}">
              <a16:creationId xmlns:a16="http://schemas.microsoft.com/office/drawing/2014/main" id="{08D15D92-C8FC-43B8-B457-E41C7129E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54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B1A964AC-152D-4691-A53C-2EADFE8490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916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86D85472-E659-49C6-B88A-0BF26B65C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916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45" name="Picture 144">
          <a:extLst>
            <a:ext uri="{FF2B5EF4-FFF2-40B4-BE49-F238E27FC236}">
              <a16:creationId xmlns:a16="http://schemas.microsoft.com/office/drawing/2014/main" id="{FC957259-E106-4A8F-AD06-C3BC05CBD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916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46" name="Picture 145">
          <a:extLst>
            <a:ext uri="{FF2B5EF4-FFF2-40B4-BE49-F238E27FC236}">
              <a16:creationId xmlns:a16="http://schemas.microsoft.com/office/drawing/2014/main" id="{B88459B6-9604-499F-8C45-D1916034E4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916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49" name="Picture 148">
          <a:extLst>
            <a:ext uri="{FF2B5EF4-FFF2-40B4-BE49-F238E27FC236}">
              <a16:creationId xmlns:a16="http://schemas.microsoft.com/office/drawing/2014/main" id="{54A9ACD4-2CC8-4A81-8074-83A55F7768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574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71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51" name="Picture 150">
          <a:extLst>
            <a:ext uri="{FF2B5EF4-FFF2-40B4-BE49-F238E27FC236}">
              <a16:creationId xmlns:a16="http://schemas.microsoft.com/office/drawing/2014/main" id="{FDA8B92F-2CF8-4761-BAB3-EF7CA32176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0"/>
          <a:ext cx="457200" cy="457200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22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17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457178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3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457178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871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39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29978"/>
          <a:ext cx="457222" cy="45722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X78"/>
  <sheetViews>
    <sheetView tabSelected="1" topLeftCell="A4" workbookViewId="0">
      <selection activeCell="U12" sqref="U12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65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94" t="s">
        <v>271</v>
      </c>
      <c r="B1" s="95"/>
      <c r="C1" s="95"/>
      <c r="D1" s="95"/>
      <c r="E1" s="95"/>
      <c r="F1" s="95"/>
      <c r="G1" s="95"/>
      <c r="H1" s="95"/>
      <c r="I1" s="95"/>
      <c r="J1" s="95"/>
      <c r="K1" s="95"/>
      <c r="L1" s="95"/>
      <c r="M1" s="95"/>
      <c r="N1" s="95"/>
      <c r="O1" s="95"/>
      <c r="P1" s="95"/>
      <c r="Q1" s="95"/>
      <c r="R1" s="96"/>
    </row>
    <row r="2" spans="1:18" ht="18" customHeight="1" x14ac:dyDescent="0.25">
      <c r="A2" s="97"/>
      <c r="B2" s="98" t="s">
        <v>217</v>
      </c>
      <c r="C2" s="98" t="s">
        <v>216</v>
      </c>
      <c r="D2" s="98" t="s">
        <v>171</v>
      </c>
      <c r="E2" s="98" t="s">
        <v>174</v>
      </c>
      <c r="F2" s="98" t="s">
        <v>172</v>
      </c>
      <c r="G2" s="98"/>
      <c r="H2" s="98"/>
      <c r="I2" s="99" t="s">
        <v>245</v>
      </c>
      <c r="J2" s="99"/>
      <c r="K2" s="99"/>
      <c r="L2" s="100" t="s">
        <v>242</v>
      </c>
      <c r="M2" s="100"/>
      <c r="N2" s="100"/>
      <c r="O2" s="100"/>
      <c r="P2" s="100"/>
      <c r="Q2" s="100" t="s">
        <v>178</v>
      </c>
      <c r="R2" s="89" t="s">
        <v>176</v>
      </c>
    </row>
    <row r="3" spans="1:18" ht="18" customHeight="1" x14ac:dyDescent="0.25">
      <c r="A3" s="97"/>
      <c r="B3" s="98"/>
      <c r="C3" s="98"/>
      <c r="D3" s="98"/>
      <c r="E3" s="98"/>
      <c r="F3" s="13" t="s">
        <v>239</v>
      </c>
      <c r="G3" s="13" t="s">
        <v>240</v>
      </c>
      <c r="H3" s="24" t="s">
        <v>241</v>
      </c>
      <c r="I3" s="24" t="s">
        <v>246</v>
      </c>
      <c r="J3" s="62" t="s">
        <v>175</v>
      </c>
      <c r="K3" s="24" t="s">
        <v>253</v>
      </c>
      <c r="L3" s="25" t="s">
        <v>171</v>
      </c>
      <c r="M3" s="25" t="s">
        <v>243</v>
      </c>
      <c r="N3" s="17" t="s">
        <v>244</v>
      </c>
      <c r="O3" s="17" t="s">
        <v>175</v>
      </c>
      <c r="P3" s="17" t="s">
        <v>245</v>
      </c>
      <c r="Q3" s="100"/>
      <c r="R3" s="89"/>
    </row>
    <row r="4" spans="1:18" ht="36" customHeight="1" x14ac:dyDescent="0.25">
      <c r="A4" s="26"/>
      <c r="B4" s="8" t="s">
        <v>169</v>
      </c>
      <c r="C4" s="4" t="s">
        <v>89</v>
      </c>
      <c r="D4" s="10" t="s">
        <v>173</v>
      </c>
      <c r="E4" s="13">
        <v>7</v>
      </c>
      <c r="F4" s="13">
        <v>2723</v>
      </c>
      <c r="G4" s="13">
        <v>7624</v>
      </c>
      <c r="H4" s="24">
        <f t="shared" ref="H4:H57" si="0">G4/F4</f>
        <v>2.7998531031950056</v>
      </c>
      <c r="I4" s="24" t="s">
        <v>250</v>
      </c>
      <c r="J4" s="62">
        <v>17.3</v>
      </c>
      <c r="K4" s="27">
        <f t="shared" ref="K4:K59" si="1">J4/G4*1000000</f>
        <v>2269.1500524658973</v>
      </c>
      <c r="L4" s="25"/>
      <c r="M4" s="25"/>
      <c r="N4" s="17"/>
      <c r="O4" s="17"/>
      <c r="P4" s="17"/>
      <c r="Q4" s="25"/>
      <c r="R4" s="38"/>
    </row>
    <row r="5" spans="1:18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 t="shared" si="0"/>
        <v>2.7997569127924642</v>
      </c>
      <c r="I5" s="24" t="s">
        <v>248</v>
      </c>
      <c r="J5" s="62">
        <v>17.145</v>
      </c>
      <c r="K5" s="27">
        <f t="shared" si="1"/>
        <v>1860.7553722596049</v>
      </c>
      <c r="L5" s="25"/>
      <c r="M5" s="25"/>
      <c r="N5" s="17"/>
      <c r="O5" s="17"/>
      <c r="P5" s="17"/>
      <c r="Q5" s="25"/>
      <c r="R5" s="38" t="s">
        <v>249</v>
      </c>
    </row>
    <row r="6" spans="1:18" ht="36" customHeight="1" x14ac:dyDescent="0.25">
      <c r="A6" s="26"/>
      <c r="B6" s="6" t="s">
        <v>168</v>
      </c>
      <c r="C6" s="4" t="s">
        <v>144</v>
      </c>
      <c r="D6" s="10" t="s">
        <v>173</v>
      </c>
      <c r="E6" s="13">
        <v>7</v>
      </c>
      <c r="F6" s="13">
        <v>2868</v>
      </c>
      <c r="G6" s="13">
        <v>6883</v>
      </c>
      <c r="H6" s="24">
        <f t="shared" si="0"/>
        <v>2.3999302649930265</v>
      </c>
      <c r="I6" s="24" t="s">
        <v>233</v>
      </c>
      <c r="J6" s="62">
        <v>11.88</v>
      </c>
      <c r="K6" s="27">
        <f t="shared" si="1"/>
        <v>1725.9915734418132</v>
      </c>
      <c r="L6" s="25"/>
      <c r="M6" s="25"/>
      <c r="N6" s="17"/>
      <c r="O6" s="17"/>
      <c r="P6" s="17"/>
      <c r="Q6" s="25"/>
      <c r="R6" s="38" t="s">
        <v>201</v>
      </c>
    </row>
    <row r="7" spans="1:18" ht="36" customHeight="1" x14ac:dyDescent="0.25">
      <c r="A7" s="26"/>
      <c r="B7" s="6" t="s">
        <v>168</v>
      </c>
      <c r="C7" s="3" t="s">
        <v>165</v>
      </c>
      <c r="D7" s="10" t="s">
        <v>173</v>
      </c>
      <c r="E7" s="13">
        <v>7</v>
      </c>
      <c r="F7" s="13">
        <v>2854</v>
      </c>
      <c r="G7" s="13">
        <v>7420</v>
      </c>
      <c r="H7" s="24">
        <f t="shared" si="0"/>
        <v>2.5998598458304136</v>
      </c>
      <c r="I7" s="24" t="s">
        <v>233</v>
      </c>
      <c r="J7" s="62">
        <v>12.442500000000001</v>
      </c>
      <c r="K7" s="27">
        <f t="shared" si="1"/>
        <v>1676.8867924528304</v>
      </c>
      <c r="L7" s="25"/>
      <c r="M7" s="25"/>
      <c r="N7" s="17"/>
      <c r="O7" s="17"/>
      <c r="P7" s="17"/>
      <c r="Q7" s="25"/>
      <c r="R7" s="38"/>
    </row>
    <row r="8" spans="1:18" ht="36" customHeight="1" x14ac:dyDescent="0.25">
      <c r="A8" s="26"/>
      <c r="B8" s="8" t="s">
        <v>169</v>
      </c>
      <c r="C8" s="4" t="s">
        <v>89</v>
      </c>
      <c r="D8" s="10" t="s">
        <v>173</v>
      </c>
      <c r="E8" s="13">
        <v>7</v>
      </c>
      <c r="F8" s="13">
        <v>2723</v>
      </c>
      <c r="G8" s="13">
        <v>7624</v>
      </c>
      <c r="H8" s="24">
        <f t="shared" si="0"/>
        <v>2.7998531031950056</v>
      </c>
      <c r="I8" s="24" t="s">
        <v>198</v>
      </c>
      <c r="J8" s="62">
        <v>12.56</v>
      </c>
      <c r="K8" s="27">
        <f t="shared" si="1"/>
        <v>1647.4291710388247</v>
      </c>
      <c r="L8" s="25"/>
      <c r="M8" s="25"/>
      <c r="N8" s="17"/>
      <c r="O8" s="17"/>
      <c r="P8" s="17"/>
      <c r="Q8" s="25"/>
      <c r="R8" s="38"/>
    </row>
    <row r="9" spans="1:18" ht="36" customHeight="1" x14ac:dyDescent="0.25">
      <c r="A9" s="26"/>
      <c r="B9" s="6" t="s">
        <v>168</v>
      </c>
      <c r="C9" s="4" t="s">
        <v>147</v>
      </c>
      <c r="D9" s="10" t="s">
        <v>173</v>
      </c>
      <c r="E9" s="13">
        <v>7</v>
      </c>
      <c r="F9" s="13">
        <v>2352</v>
      </c>
      <c r="G9" s="13">
        <v>4704</v>
      </c>
      <c r="H9" s="24">
        <f t="shared" si="0"/>
        <v>2</v>
      </c>
      <c r="I9" s="24" t="s">
        <v>233</v>
      </c>
      <c r="J9" s="62">
        <v>7.3710000000000004</v>
      </c>
      <c r="K9" s="27">
        <f t="shared" si="1"/>
        <v>1566.964285714286</v>
      </c>
      <c r="L9" s="25"/>
      <c r="M9" s="25"/>
      <c r="N9" s="17"/>
      <c r="O9" s="17"/>
      <c r="P9" s="17"/>
      <c r="Q9" s="25"/>
      <c r="R9" s="38"/>
    </row>
    <row r="10" spans="1:18" ht="36" customHeight="1" x14ac:dyDescent="0.25">
      <c r="A10" s="26"/>
      <c r="B10" s="6" t="s">
        <v>168</v>
      </c>
      <c r="C10" s="3" t="s">
        <v>155</v>
      </c>
      <c r="D10" s="10" t="s">
        <v>173</v>
      </c>
      <c r="E10" s="13">
        <v>7</v>
      </c>
      <c r="F10" s="13">
        <v>3291</v>
      </c>
      <c r="G10" s="13">
        <v>9214</v>
      </c>
      <c r="H10" s="24">
        <f t="shared" si="0"/>
        <v>2.7997569127924642</v>
      </c>
      <c r="I10" s="24" t="s">
        <v>247</v>
      </c>
      <c r="J10" s="62">
        <v>14.2875</v>
      </c>
      <c r="K10" s="27">
        <f t="shared" si="1"/>
        <v>1550.6294768830039</v>
      </c>
      <c r="L10" s="25"/>
      <c r="M10" s="25"/>
      <c r="N10" s="17"/>
      <c r="O10" s="17"/>
      <c r="P10" s="17"/>
      <c r="Q10" s="25"/>
      <c r="R10" s="38" t="s">
        <v>249</v>
      </c>
    </row>
    <row r="11" spans="1:18" ht="36" customHeight="1" x14ac:dyDescent="0.25">
      <c r="A11" s="26"/>
      <c r="B11" s="6" t="s">
        <v>168</v>
      </c>
      <c r="C11" s="3" t="s">
        <v>159</v>
      </c>
      <c r="D11" s="10" t="s">
        <v>173</v>
      </c>
      <c r="E11" s="13">
        <v>7</v>
      </c>
      <c r="F11" s="13">
        <v>2257</v>
      </c>
      <c r="G11" s="13">
        <v>8125</v>
      </c>
      <c r="H11" s="24">
        <f t="shared" si="0"/>
        <v>3.5999113867966326</v>
      </c>
      <c r="I11" s="24" t="s">
        <v>233</v>
      </c>
      <c r="J11" s="62">
        <v>11.88</v>
      </c>
      <c r="K11" s="27">
        <f t="shared" si="1"/>
        <v>1462.1538461538464</v>
      </c>
      <c r="L11" s="25"/>
      <c r="M11" s="25"/>
      <c r="N11" s="17"/>
      <c r="O11" s="17"/>
      <c r="P11" s="17"/>
      <c r="Q11" s="25"/>
      <c r="R11" s="38"/>
    </row>
    <row r="12" spans="1:18" ht="36" customHeight="1" x14ac:dyDescent="0.25">
      <c r="A12" s="26"/>
      <c r="B12" s="6" t="s">
        <v>168</v>
      </c>
      <c r="C12" s="4" t="s">
        <v>153</v>
      </c>
      <c r="D12" s="10" t="s">
        <v>173</v>
      </c>
      <c r="E12" s="13">
        <v>7</v>
      </c>
      <c r="F12" s="13">
        <v>3247</v>
      </c>
      <c r="G12" s="13">
        <v>8442</v>
      </c>
      <c r="H12" s="24">
        <f t="shared" si="0"/>
        <v>2.5999384046812444</v>
      </c>
      <c r="I12" s="24" t="s">
        <v>247</v>
      </c>
      <c r="J12" s="62">
        <v>10.62</v>
      </c>
      <c r="K12" s="27">
        <f t="shared" si="1"/>
        <v>1257.9957356076757</v>
      </c>
      <c r="L12" s="25"/>
      <c r="M12" s="25"/>
      <c r="N12" s="17"/>
      <c r="O12" s="17"/>
      <c r="P12" s="17"/>
      <c r="Q12" s="25"/>
      <c r="R12" s="38"/>
    </row>
    <row r="13" spans="1:18" ht="36" customHeight="1" x14ac:dyDescent="0.25">
      <c r="A13" s="26"/>
      <c r="B13" s="8" t="s">
        <v>169</v>
      </c>
      <c r="C13" s="4" t="s">
        <v>89</v>
      </c>
      <c r="D13" s="10" t="s">
        <v>173</v>
      </c>
      <c r="E13" s="13">
        <v>7</v>
      </c>
      <c r="F13" s="13">
        <v>2723</v>
      </c>
      <c r="G13" s="13">
        <v>7624</v>
      </c>
      <c r="H13" s="24">
        <f t="shared" si="0"/>
        <v>2.7998531031950056</v>
      </c>
      <c r="I13" s="24" t="s">
        <v>233</v>
      </c>
      <c r="J13" s="62">
        <v>9.48</v>
      </c>
      <c r="K13" s="27">
        <f t="shared" si="1"/>
        <v>1243.4417628541451</v>
      </c>
      <c r="L13" s="25"/>
      <c r="M13" s="25"/>
      <c r="N13" s="17"/>
      <c r="O13" s="17"/>
      <c r="P13" s="17"/>
      <c r="Q13" s="25"/>
      <c r="R13" s="38"/>
    </row>
    <row r="14" spans="1:18" ht="36" customHeight="1" x14ac:dyDescent="0.25">
      <c r="A14" s="26"/>
      <c r="B14" s="6" t="s">
        <v>168</v>
      </c>
      <c r="C14" s="3" t="s">
        <v>155</v>
      </c>
      <c r="D14" s="10" t="s">
        <v>173</v>
      </c>
      <c r="E14" s="13">
        <v>7</v>
      </c>
      <c r="F14" s="13">
        <v>3291</v>
      </c>
      <c r="G14" s="13">
        <v>9214</v>
      </c>
      <c r="H14" s="24">
        <f t="shared" si="0"/>
        <v>2.7997569127924642</v>
      </c>
      <c r="I14" s="24" t="s">
        <v>233</v>
      </c>
      <c r="J14" s="62">
        <v>11.43</v>
      </c>
      <c r="K14" s="27">
        <f t="shared" si="1"/>
        <v>1240.5035815064034</v>
      </c>
      <c r="L14" s="25"/>
      <c r="M14" s="25"/>
      <c r="N14" s="17"/>
      <c r="O14" s="17"/>
      <c r="P14" s="17"/>
      <c r="Q14" s="25"/>
      <c r="R14" s="38" t="s">
        <v>249</v>
      </c>
    </row>
    <row r="15" spans="1:18" ht="36" customHeight="1" x14ac:dyDescent="0.25">
      <c r="A15" s="26"/>
      <c r="B15" s="6" t="s">
        <v>168</v>
      </c>
      <c r="C15" s="4" t="s">
        <v>147</v>
      </c>
      <c r="D15" s="10" t="s">
        <v>173</v>
      </c>
      <c r="E15" s="13">
        <v>7</v>
      </c>
      <c r="F15" s="13">
        <v>2352</v>
      </c>
      <c r="G15" s="13">
        <v>4704</v>
      </c>
      <c r="H15" s="24">
        <f t="shared" si="0"/>
        <v>2</v>
      </c>
      <c r="I15" s="24"/>
      <c r="J15" s="62">
        <v>5.67</v>
      </c>
      <c r="K15" s="27">
        <f t="shared" si="1"/>
        <v>1205.3571428571429</v>
      </c>
      <c r="L15" s="25"/>
      <c r="M15" s="25"/>
      <c r="N15" s="17"/>
      <c r="O15" s="17"/>
      <c r="P15" s="17"/>
      <c r="Q15" s="25"/>
      <c r="R15" s="38"/>
    </row>
    <row r="16" spans="1:18" ht="36" customHeight="1" x14ac:dyDescent="0.25">
      <c r="A16" s="26"/>
      <c r="B16" s="6" t="s">
        <v>168</v>
      </c>
      <c r="C16" s="4" t="s">
        <v>144</v>
      </c>
      <c r="D16" s="10" t="s">
        <v>173</v>
      </c>
      <c r="E16" s="13">
        <v>7</v>
      </c>
      <c r="F16" s="13">
        <v>2868</v>
      </c>
      <c r="G16" s="13">
        <v>6883</v>
      </c>
      <c r="H16" s="24">
        <f t="shared" si="0"/>
        <v>2.3999302649930265</v>
      </c>
      <c r="I16" s="24"/>
      <c r="J16" s="62">
        <v>7.92</v>
      </c>
      <c r="K16" s="27">
        <f t="shared" si="1"/>
        <v>1150.6610489612087</v>
      </c>
      <c r="L16" s="25"/>
      <c r="M16" s="25"/>
      <c r="N16" s="17"/>
      <c r="O16" s="17"/>
      <c r="P16" s="17"/>
      <c r="Q16" s="25"/>
      <c r="R16" s="38" t="s">
        <v>201</v>
      </c>
    </row>
    <row r="17" spans="1:18" ht="36" customHeight="1" x14ac:dyDescent="0.25">
      <c r="A17" s="26"/>
      <c r="B17" s="6" t="s">
        <v>168</v>
      </c>
      <c r="C17" s="3" t="s">
        <v>165</v>
      </c>
      <c r="D17" s="10" t="s">
        <v>173</v>
      </c>
      <c r="E17" s="13">
        <v>7</v>
      </c>
      <c r="F17" s="13">
        <v>2854</v>
      </c>
      <c r="G17" s="13">
        <v>7420</v>
      </c>
      <c r="H17" s="24">
        <f t="shared" si="0"/>
        <v>2.5998598458304136</v>
      </c>
      <c r="I17" s="24"/>
      <c r="J17" s="62">
        <v>8.2949999999999999</v>
      </c>
      <c r="K17" s="27">
        <f t="shared" si="1"/>
        <v>1117.9245283018868</v>
      </c>
      <c r="L17" s="25"/>
      <c r="M17" s="25"/>
      <c r="N17" s="17"/>
      <c r="O17" s="17"/>
      <c r="P17" s="17"/>
      <c r="Q17" s="25"/>
      <c r="R17" s="38"/>
    </row>
    <row r="18" spans="1:18" ht="36" customHeight="1" x14ac:dyDescent="0.25">
      <c r="A18" s="26"/>
      <c r="B18" s="7" t="s">
        <v>167</v>
      </c>
      <c r="C18" s="4" t="s">
        <v>112</v>
      </c>
      <c r="D18" s="10" t="s">
        <v>173</v>
      </c>
      <c r="E18" s="13">
        <v>6</v>
      </c>
      <c r="F18" s="13">
        <v>6296</v>
      </c>
      <c r="G18" s="13">
        <v>10703</v>
      </c>
      <c r="H18" s="24">
        <f t="shared" si="0"/>
        <v>1.6999682337992377</v>
      </c>
      <c r="I18" s="24" t="s">
        <v>238</v>
      </c>
      <c r="J18" s="62">
        <v>11.664</v>
      </c>
      <c r="K18" s="27">
        <f t="shared" si="1"/>
        <v>1089.787909931795</v>
      </c>
      <c r="L18" s="25"/>
      <c r="M18" s="25"/>
      <c r="N18" s="17"/>
      <c r="O18" s="17"/>
      <c r="P18" s="17"/>
      <c r="Q18" s="25"/>
      <c r="R18" s="38"/>
    </row>
    <row r="19" spans="1:18" ht="36" customHeight="1" x14ac:dyDescent="0.25">
      <c r="A19" s="26"/>
      <c r="B19" s="10" t="s">
        <v>166</v>
      </c>
      <c r="C19" s="4" t="s">
        <v>16</v>
      </c>
      <c r="D19" s="10" t="s">
        <v>173</v>
      </c>
      <c r="E19" s="13">
        <v>5</v>
      </c>
      <c r="F19" s="13">
        <v>2400</v>
      </c>
      <c r="G19" s="13">
        <v>4800</v>
      </c>
      <c r="H19" s="24">
        <f t="shared" si="0"/>
        <v>2</v>
      </c>
      <c r="I19" s="24"/>
      <c r="J19" s="62">
        <v>5.15</v>
      </c>
      <c r="K19" s="27">
        <f t="shared" si="1"/>
        <v>1072.9166666666667</v>
      </c>
      <c r="L19" s="25"/>
      <c r="M19" s="25"/>
      <c r="N19" s="17"/>
      <c r="O19" s="17"/>
      <c r="P19" s="17"/>
      <c r="Q19" s="25"/>
      <c r="R19" s="38"/>
    </row>
    <row r="20" spans="1:18" ht="36" customHeight="1" x14ac:dyDescent="0.25">
      <c r="A20" s="26"/>
      <c r="B20" s="6" t="s">
        <v>168</v>
      </c>
      <c r="C20" s="3" t="s">
        <v>155</v>
      </c>
      <c r="D20" s="10" t="s">
        <v>173</v>
      </c>
      <c r="E20" s="13">
        <v>7</v>
      </c>
      <c r="F20" s="13">
        <v>3291</v>
      </c>
      <c r="G20" s="13">
        <v>9214</v>
      </c>
      <c r="H20" s="24">
        <f t="shared" si="0"/>
        <v>2.7997569127924642</v>
      </c>
      <c r="I20" s="24"/>
      <c r="J20" s="62">
        <v>9.5250000000000004</v>
      </c>
      <c r="K20" s="27">
        <f t="shared" si="1"/>
        <v>1033.7529845886695</v>
      </c>
      <c r="L20" s="25"/>
      <c r="M20" s="25"/>
      <c r="N20" s="17"/>
      <c r="O20" s="17"/>
      <c r="P20" s="17"/>
      <c r="Q20" s="25"/>
      <c r="R20" s="38" t="s">
        <v>249</v>
      </c>
    </row>
    <row r="21" spans="1:18" ht="36" customHeight="1" x14ac:dyDescent="0.25">
      <c r="A21" s="26"/>
      <c r="B21" s="7" t="s">
        <v>167</v>
      </c>
      <c r="C21" s="4" t="s">
        <v>131</v>
      </c>
      <c r="D21" s="10" t="s">
        <v>173</v>
      </c>
      <c r="E21" s="13">
        <v>5</v>
      </c>
      <c r="F21" s="13">
        <v>3130</v>
      </c>
      <c r="G21" s="13">
        <v>6260</v>
      </c>
      <c r="H21" s="24">
        <f t="shared" si="0"/>
        <v>2</v>
      </c>
      <c r="I21" s="24"/>
      <c r="J21" s="62">
        <v>6.27</v>
      </c>
      <c r="K21" s="27">
        <f t="shared" si="1"/>
        <v>1001.5974440894568</v>
      </c>
      <c r="L21" s="25"/>
      <c r="M21" s="25"/>
      <c r="N21" s="17"/>
      <c r="O21" s="17"/>
      <c r="P21" s="17"/>
      <c r="Q21" s="25"/>
      <c r="R21" s="38"/>
    </row>
    <row r="22" spans="1:18" ht="36" customHeight="1" x14ac:dyDescent="0.25">
      <c r="A22" s="26"/>
      <c r="B22" s="6" t="s">
        <v>168</v>
      </c>
      <c r="C22" s="3" t="s">
        <v>159</v>
      </c>
      <c r="D22" s="10" t="s">
        <v>173</v>
      </c>
      <c r="E22" s="13">
        <v>7</v>
      </c>
      <c r="F22" s="13">
        <v>2257</v>
      </c>
      <c r="G22" s="13">
        <v>8125</v>
      </c>
      <c r="H22" s="24">
        <f t="shared" si="0"/>
        <v>3.5999113867966326</v>
      </c>
      <c r="I22" s="24"/>
      <c r="J22" s="62">
        <v>7.92</v>
      </c>
      <c r="K22" s="27">
        <f t="shared" si="1"/>
        <v>974.76923076923072</v>
      </c>
      <c r="L22" s="25"/>
      <c r="M22" s="25"/>
      <c r="N22" s="17"/>
      <c r="O22" s="17"/>
      <c r="P22" s="17"/>
      <c r="Q22" s="25"/>
      <c r="R22" s="38"/>
    </row>
    <row r="23" spans="1:18" ht="36" customHeight="1" x14ac:dyDescent="0.25">
      <c r="A23" s="26"/>
      <c r="B23" s="9" t="s">
        <v>170</v>
      </c>
      <c r="C23" s="4" t="s">
        <v>66</v>
      </c>
      <c r="D23" s="10" t="s">
        <v>173</v>
      </c>
      <c r="E23" s="13">
        <v>5</v>
      </c>
      <c r="F23" s="13">
        <v>2567</v>
      </c>
      <c r="G23" s="13">
        <v>5134</v>
      </c>
      <c r="H23" s="24">
        <f t="shared" si="0"/>
        <v>2</v>
      </c>
      <c r="I23" s="24"/>
      <c r="J23" s="62">
        <v>4.76</v>
      </c>
      <c r="K23" s="27">
        <f t="shared" si="1"/>
        <v>927.15231788079473</v>
      </c>
      <c r="L23" s="25"/>
      <c r="M23" s="25"/>
      <c r="N23" s="17"/>
      <c r="O23" s="17"/>
      <c r="P23" s="17"/>
      <c r="Q23" s="25"/>
      <c r="R23" s="38"/>
    </row>
    <row r="24" spans="1:18" ht="36" customHeight="1" x14ac:dyDescent="0.25">
      <c r="A24" s="26"/>
      <c r="B24" s="6" t="s">
        <v>168</v>
      </c>
      <c r="C24" s="4" t="s">
        <v>148</v>
      </c>
      <c r="D24" s="10" t="s">
        <v>173</v>
      </c>
      <c r="E24" s="13">
        <v>5</v>
      </c>
      <c r="F24" s="13">
        <v>2392</v>
      </c>
      <c r="G24" s="13">
        <v>4784</v>
      </c>
      <c r="H24" s="24">
        <f t="shared" si="0"/>
        <v>2</v>
      </c>
      <c r="I24" s="24"/>
      <c r="J24" s="62">
        <v>4.3950000000000005</v>
      </c>
      <c r="K24" s="27">
        <f t="shared" si="1"/>
        <v>918.68729096989966</v>
      </c>
      <c r="L24" s="25"/>
      <c r="M24" s="25"/>
      <c r="N24" s="17"/>
      <c r="O24" s="17"/>
      <c r="P24" s="17"/>
      <c r="Q24" s="25"/>
      <c r="R24" s="38"/>
    </row>
    <row r="25" spans="1:18" ht="36" customHeight="1" x14ac:dyDescent="0.25">
      <c r="A25" s="26"/>
      <c r="B25" s="7" t="s">
        <v>167</v>
      </c>
      <c r="C25" s="3" t="s">
        <v>123</v>
      </c>
      <c r="D25" s="10" t="s">
        <v>173</v>
      </c>
      <c r="E25" s="13">
        <v>5</v>
      </c>
      <c r="F25" s="13">
        <v>2392</v>
      </c>
      <c r="G25" s="13">
        <v>4784</v>
      </c>
      <c r="H25" s="24">
        <f t="shared" si="0"/>
        <v>2</v>
      </c>
      <c r="I25" s="24"/>
      <c r="J25" s="62">
        <v>4.3949999999999996</v>
      </c>
      <c r="K25" s="27">
        <f t="shared" si="1"/>
        <v>918.68729096989955</v>
      </c>
      <c r="L25" s="25"/>
      <c r="M25" s="25"/>
      <c r="N25" s="17"/>
      <c r="O25" s="17"/>
      <c r="P25" s="17"/>
      <c r="Q25" s="25"/>
      <c r="R25" s="38"/>
    </row>
    <row r="26" spans="1:18" ht="36" customHeight="1" x14ac:dyDescent="0.25">
      <c r="A26" s="26"/>
      <c r="B26" s="9" t="s">
        <v>170</v>
      </c>
      <c r="C26" s="4" t="s">
        <v>69</v>
      </c>
      <c r="D26" s="10" t="s">
        <v>173</v>
      </c>
      <c r="E26" s="13">
        <v>5</v>
      </c>
      <c r="F26" s="13">
        <v>2359</v>
      </c>
      <c r="G26" s="13">
        <v>4718</v>
      </c>
      <c r="H26" s="24">
        <f t="shared" si="0"/>
        <v>2</v>
      </c>
      <c r="I26" s="24"/>
      <c r="J26" s="62">
        <v>4.32</v>
      </c>
      <c r="K26" s="27">
        <f t="shared" si="1"/>
        <v>915.64222128020356</v>
      </c>
      <c r="L26" s="25"/>
      <c r="M26" s="25"/>
      <c r="N26" s="17"/>
      <c r="O26" s="17"/>
      <c r="P26" s="17"/>
      <c r="Q26" s="25"/>
      <c r="R26" s="38"/>
    </row>
    <row r="27" spans="1:18" ht="36" customHeight="1" x14ac:dyDescent="0.25">
      <c r="A27" s="26"/>
      <c r="B27" s="7" t="s">
        <v>167</v>
      </c>
      <c r="C27" s="4" t="s">
        <v>130</v>
      </c>
      <c r="D27" s="10" t="s">
        <v>173</v>
      </c>
      <c r="E27" s="13">
        <v>5</v>
      </c>
      <c r="F27" s="13">
        <v>2711</v>
      </c>
      <c r="G27" s="13">
        <v>5422</v>
      </c>
      <c r="H27" s="24">
        <f t="shared" si="0"/>
        <v>2</v>
      </c>
      <c r="I27" s="24"/>
      <c r="J27" s="62">
        <v>4.92</v>
      </c>
      <c r="K27" s="27">
        <f t="shared" si="1"/>
        <v>907.4142382884545</v>
      </c>
      <c r="L27" s="25"/>
      <c r="M27" s="25"/>
      <c r="N27" s="17"/>
      <c r="O27" s="17"/>
      <c r="P27" s="17"/>
      <c r="Q27" s="25"/>
      <c r="R27" s="38"/>
    </row>
    <row r="28" spans="1:18" ht="36" customHeight="1" x14ac:dyDescent="0.25">
      <c r="A28" s="26"/>
      <c r="B28" s="9" t="s">
        <v>170</v>
      </c>
      <c r="C28" s="4" t="s">
        <v>71</v>
      </c>
      <c r="D28" s="10" t="s">
        <v>173</v>
      </c>
      <c r="E28" s="13">
        <v>5</v>
      </c>
      <c r="F28" s="13">
        <v>2868</v>
      </c>
      <c r="G28" s="13">
        <v>5736</v>
      </c>
      <c r="H28" s="24">
        <f t="shared" si="0"/>
        <v>2</v>
      </c>
      <c r="I28" s="24"/>
      <c r="J28" s="62">
        <v>5.18</v>
      </c>
      <c r="K28" s="27">
        <f t="shared" si="1"/>
        <v>903.06834030683399</v>
      </c>
      <c r="L28" s="25"/>
      <c r="M28" s="25"/>
      <c r="N28" s="17"/>
      <c r="O28" s="17"/>
      <c r="P28" s="17"/>
      <c r="Q28" s="25"/>
      <c r="R28" s="38" t="s">
        <v>201</v>
      </c>
    </row>
    <row r="29" spans="1:18" ht="36" customHeight="1" x14ac:dyDescent="0.25">
      <c r="A29" s="26"/>
      <c r="B29" s="8" t="s">
        <v>169</v>
      </c>
      <c r="C29" s="4" t="s">
        <v>79</v>
      </c>
      <c r="D29" s="10" t="s">
        <v>173</v>
      </c>
      <c r="E29" s="13">
        <v>5</v>
      </c>
      <c r="F29" s="13">
        <v>2904</v>
      </c>
      <c r="G29" s="13">
        <v>5808</v>
      </c>
      <c r="H29" s="24">
        <f t="shared" si="0"/>
        <v>2</v>
      </c>
      <c r="I29" s="24"/>
      <c r="J29" s="62">
        <v>5.18</v>
      </c>
      <c r="K29" s="27">
        <f t="shared" si="1"/>
        <v>891.87327823691453</v>
      </c>
      <c r="L29" s="25"/>
      <c r="M29" s="25"/>
      <c r="N29" s="17"/>
      <c r="O29" s="17"/>
      <c r="P29" s="17"/>
      <c r="Q29" s="25"/>
      <c r="R29" s="38"/>
    </row>
    <row r="30" spans="1:18" ht="36" customHeight="1" x14ac:dyDescent="0.25">
      <c r="A30" s="26"/>
      <c r="B30" s="9" t="s">
        <v>170</v>
      </c>
      <c r="C30" s="4" t="s">
        <v>45</v>
      </c>
      <c r="D30" s="10" t="s">
        <v>173</v>
      </c>
      <c r="E30" s="13">
        <v>5</v>
      </c>
      <c r="F30" s="13">
        <v>2942</v>
      </c>
      <c r="G30" s="13">
        <v>5884</v>
      </c>
      <c r="H30" s="24">
        <f t="shared" si="0"/>
        <v>2</v>
      </c>
      <c r="I30" s="24"/>
      <c r="J30" s="62">
        <v>5.18</v>
      </c>
      <c r="K30" s="27">
        <f t="shared" si="1"/>
        <v>880.35350101971437</v>
      </c>
      <c r="L30" s="25"/>
      <c r="M30" s="25"/>
      <c r="N30" s="17"/>
      <c r="O30" s="17"/>
      <c r="P30" s="17"/>
      <c r="Q30" s="25"/>
      <c r="R30" s="38"/>
    </row>
    <row r="31" spans="1:18" ht="36" customHeight="1" x14ac:dyDescent="0.25">
      <c r="A31" s="26"/>
      <c r="B31" s="7" t="s">
        <v>167</v>
      </c>
      <c r="C31" s="4" t="s">
        <v>105</v>
      </c>
      <c r="D31" s="10" t="s">
        <v>173</v>
      </c>
      <c r="E31" s="13">
        <v>5</v>
      </c>
      <c r="F31" s="13">
        <v>2942</v>
      </c>
      <c r="G31" s="13">
        <v>5884</v>
      </c>
      <c r="H31" s="24">
        <f t="shared" si="0"/>
        <v>2</v>
      </c>
      <c r="I31" s="24"/>
      <c r="J31" s="62">
        <v>5.18</v>
      </c>
      <c r="K31" s="27">
        <f t="shared" si="1"/>
        <v>880.35350101971437</v>
      </c>
      <c r="L31" s="25"/>
      <c r="M31" s="25"/>
      <c r="N31" s="17"/>
      <c r="O31" s="17"/>
      <c r="P31" s="17"/>
      <c r="Q31" s="25"/>
      <c r="R31" s="38"/>
    </row>
    <row r="32" spans="1:18" ht="36" customHeight="1" x14ac:dyDescent="0.25">
      <c r="A32" s="26"/>
      <c r="B32" s="7" t="s">
        <v>167</v>
      </c>
      <c r="C32" s="4" t="s">
        <v>119</v>
      </c>
      <c r="D32" s="10" t="s">
        <v>173</v>
      </c>
      <c r="E32" s="13">
        <v>5</v>
      </c>
      <c r="F32" s="13">
        <v>2351</v>
      </c>
      <c r="G32" s="13">
        <v>4702</v>
      </c>
      <c r="H32" s="24">
        <f t="shared" si="0"/>
        <v>2</v>
      </c>
      <c r="I32" s="24"/>
      <c r="J32" s="62">
        <v>4.125</v>
      </c>
      <c r="K32" s="27">
        <f t="shared" si="1"/>
        <v>877.2862611654615</v>
      </c>
      <c r="L32" s="25"/>
      <c r="M32" s="25"/>
      <c r="N32" s="17"/>
      <c r="O32" s="17"/>
      <c r="P32" s="17"/>
      <c r="Q32" s="25"/>
      <c r="R32" s="38"/>
    </row>
    <row r="33" spans="1:18" ht="36" customHeight="1" x14ac:dyDescent="0.25">
      <c r="A33" s="26"/>
      <c r="B33" s="10" t="s">
        <v>166</v>
      </c>
      <c r="C33" s="4" t="s">
        <v>8</v>
      </c>
      <c r="D33" s="10" t="s">
        <v>173</v>
      </c>
      <c r="E33" s="13">
        <v>5</v>
      </c>
      <c r="F33" s="13">
        <v>3033</v>
      </c>
      <c r="G33" s="13">
        <v>6066</v>
      </c>
      <c r="H33" s="24">
        <f t="shared" si="0"/>
        <v>2</v>
      </c>
      <c r="I33" s="24"/>
      <c r="J33" s="62">
        <v>5.2</v>
      </c>
      <c r="K33" s="27">
        <f t="shared" si="1"/>
        <v>857.23705901747451</v>
      </c>
      <c r="L33" s="25"/>
      <c r="M33" s="25"/>
      <c r="N33" s="17"/>
      <c r="O33" s="17"/>
      <c r="P33" s="17"/>
      <c r="Q33" s="25"/>
      <c r="R33" s="38"/>
    </row>
    <row r="34" spans="1:18" ht="36" customHeight="1" x14ac:dyDescent="0.25">
      <c r="A34" s="26"/>
      <c r="B34" s="9" t="s">
        <v>170</v>
      </c>
      <c r="C34" s="4" t="s">
        <v>63</v>
      </c>
      <c r="D34" s="10" t="s">
        <v>173</v>
      </c>
      <c r="E34" s="13">
        <v>4</v>
      </c>
      <c r="F34" s="13">
        <v>2395</v>
      </c>
      <c r="G34" s="13">
        <v>4790</v>
      </c>
      <c r="H34" s="24">
        <f t="shared" si="0"/>
        <v>2</v>
      </c>
      <c r="I34" s="24"/>
      <c r="J34" s="62">
        <v>3.93</v>
      </c>
      <c r="K34" s="27">
        <f t="shared" si="1"/>
        <v>820.4592901878915</v>
      </c>
      <c r="L34" s="25"/>
      <c r="M34" s="25"/>
      <c r="N34" s="17"/>
      <c r="O34" s="17"/>
      <c r="P34" s="17"/>
      <c r="Q34" s="25"/>
      <c r="R34" s="38"/>
    </row>
    <row r="35" spans="1:18" ht="36" customHeight="1" x14ac:dyDescent="0.25">
      <c r="A35" s="26"/>
      <c r="B35" s="8" t="s">
        <v>169</v>
      </c>
      <c r="C35" s="4" t="s">
        <v>92</v>
      </c>
      <c r="D35" s="10" t="s">
        <v>173</v>
      </c>
      <c r="E35" s="13">
        <v>4</v>
      </c>
      <c r="F35" s="13">
        <v>2395</v>
      </c>
      <c r="G35" s="13">
        <v>4790</v>
      </c>
      <c r="H35" s="24">
        <f t="shared" si="0"/>
        <v>2</v>
      </c>
      <c r="I35" s="24"/>
      <c r="J35" s="62">
        <v>3.93</v>
      </c>
      <c r="K35" s="27">
        <f t="shared" si="1"/>
        <v>820.4592901878915</v>
      </c>
      <c r="L35" s="25"/>
      <c r="M35" s="25"/>
      <c r="N35" s="17"/>
      <c r="O35" s="17"/>
      <c r="P35" s="17"/>
      <c r="Q35" s="25"/>
      <c r="R35" s="38"/>
    </row>
    <row r="36" spans="1:18" ht="36" customHeight="1" x14ac:dyDescent="0.25">
      <c r="A36" s="26"/>
      <c r="B36" s="7" t="s">
        <v>167</v>
      </c>
      <c r="C36" s="4" t="s">
        <v>136</v>
      </c>
      <c r="D36" s="10" t="s">
        <v>173</v>
      </c>
      <c r="E36" s="13">
        <v>4</v>
      </c>
      <c r="F36" s="13">
        <v>2395</v>
      </c>
      <c r="G36" s="13">
        <v>4790</v>
      </c>
      <c r="H36" s="24">
        <f t="shared" si="0"/>
        <v>2</v>
      </c>
      <c r="I36" s="24"/>
      <c r="J36" s="62">
        <v>3.93</v>
      </c>
      <c r="K36" s="27">
        <f t="shared" si="1"/>
        <v>820.4592901878915</v>
      </c>
      <c r="L36" s="25"/>
      <c r="M36" s="25"/>
      <c r="N36" s="17"/>
      <c r="O36" s="17"/>
      <c r="P36" s="17"/>
      <c r="Q36" s="25"/>
      <c r="R36" s="38"/>
    </row>
    <row r="37" spans="1:18" ht="36" customHeight="1" x14ac:dyDescent="0.25">
      <c r="A37" s="26"/>
      <c r="B37" s="8" t="s">
        <v>169</v>
      </c>
      <c r="C37" s="4" t="s">
        <v>74</v>
      </c>
      <c r="D37" s="10" t="s">
        <v>173</v>
      </c>
      <c r="E37" s="13">
        <v>4</v>
      </c>
      <c r="F37" s="13">
        <v>2296</v>
      </c>
      <c r="G37" s="13">
        <v>4592</v>
      </c>
      <c r="H37" s="24">
        <f t="shared" si="0"/>
        <v>2</v>
      </c>
      <c r="I37" s="24"/>
      <c r="J37" s="62">
        <v>3.76</v>
      </c>
      <c r="K37" s="27">
        <f t="shared" si="1"/>
        <v>818.81533101045295</v>
      </c>
      <c r="L37" s="25"/>
      <c r="M37" s="25"/>
      <c r="N37" s="17"/>
      <c r="O37" s="17"/>
      <c r="P37" s="17"/>
      <c r="Q37" s="25"/>
      <c r="R37" s="38"/>
    </row>
    <row r="38" spans="1:18" ht="36" customHeight="1" x14ac:dyDescent="0.25">
      <c r="A38" s="26"/>
      <c r="B38" s="10" t="s">
        <v>166</v>
      </c>
      <c r="C38" s="4" t="s">
        <v>26</v>
      </c>
      <c r="D38" s="10" t="s">
        <v>173</v>
      </c>
      <c r="E38" s="13">
        <v>4</v>
      </c>
      <c r="F38" s="13">
        <v>2910</v>
      </c>
      <c r="G38" s="13">
        <v>5820</v>
      </c>
      <c r="H38" s="24">
        <f t="shared" si="0"/>
        <v>2</v>
      </c>
      <c r="I38" s="24"/>
      <c r="J38" s="62">
        <v>4.76</v>
      </c>
      <c r="K38" s="27">
        <f t="shared" si="1"/>
        <v>817.86941580756013</v>
      </c>
      <c r="L38" s="25"/>
      <c r="M38" s="25"/>
      <c r="N38" s="17"/>
      <c r="O38" s="17"/>
      <c r="P38" s="17"/>
      <c r="Q38" s="25"/>
      <c r="R38" s="38"/>
    </row>
    <row r="39" spans="1:18" ht="36" customHeight="1" x14ac:dyDescent="0.25">
      <c r="A39" s="26"/>
      <c r="B39" s="9" t="s">
        <v>170</v>
      </c>
      <c r="C39" s="4" t="s">
        <v>65</v>
      </c>
      <c r="D39" s="10" t="s">
        <v>173</v>
      </c>
      <c r="E39" s="13">
        <v>4</v>
      </c>
      <c r="F39" s="13">
        <v>2311</v>
      </c>
      <c r="G39" s="13">
        <v>4622</v>
      </c>
      <c r="H39" s="24">
        <f t="shared" si="0"/>
        <v>2</v>
      </c>
      <c r="I39" s="24"/>
      <c r="J39" s="62">
        <v>3.72</v>
      </c>
      <c r="K39" s="27">
        <f t="shared" si="1"/>
        <v>804.84638684552147</v>
      </c>
      <c r="L39" s="25"/>
      <c r="M39" s="25"/>
      <c r="N39" s="17"/>
      <c r="O39" s="17"/>
      <c r="P39" s="17"/>
      <c r="Q39" s="25"/>
      <c r="R39" s="38"/>
    </row>
    <row r="40" spans="1:18" ht="36" customHeight="1" x14ac:dyDescent="0.25">
      <c r="A40" s="26"/>
      <c r="B40" s="8" t="s">
        <v>169</v>
      </c>
      <c r="C40" s="4" t="s">
        <v>95</v>
      </c>
      <c r="D40" s="10" t="s">
        <v>173</v>
      </c>
      <c r="E40" s="13">
        <v>4</v>
      </c>
      <c r="F40" s="13">
        <v>2785</v>
      </c>
      <c r="G40" s="13">
        <v>5570</v>
      </c>
      <c r="H40" s="24">
        <f t="shared" si="0"/>
        <v>2</v>
      </c>
      <c r="I40" s="24"/>
      <c r="J40" s="62">
        <v>4.4749999999999996</v>
      </c>
      <c r="K40" s="27">
        <f t="shared" si="1"/>
        <v>803.41113105924592</v>
      </c>
      <c r="L40" s="25"/>
      <c r="M40" s="25"/>
      <c r="N40" s="17"/>
      <c r="O40" s="17"/>
      <c r="P40" s="17"/>
      <c r="Q40" s="25"/>
      <c r="R40" s="38"/>
    </row>
    <row r="41" spans="1:18" ht="36" customHeight="1" x14ac:dyDescent="0.25">
      <c r="A41" s="26"/>
      <c r="B41" s="7" t="s">
        <v>167</v>
      </c>
      <c r="C41" s="4" t="s">
        <v>126</v>
      </c>
      <c r="D41" s="10" t="s">
        <v>173</v>
      </c>
      <c r="E41" s="13">
        <v>4</v>
      </c>
      <c r="F41" s="13">
        <v>2785</v>
      </c>
      <c r="G41" s="13">
        <v>5570</v>
      </c>
      <c r="H41" s="24">
        <f t="shared" si="0"/>
        <v>2</v>
      </c>
      <c r="I41" s="24"/>
      <c r="J41" s="62">
        <v>4.4749999999999996</v>
      </c>
      <c r="K41" s="27">
        <f t="shared" si="1"/>
        <v>803.41113105924592</v>
      </c>
      <c r="L41" s="25"/>
      <c r="M41" s="25"/>
      <c r="N41" s="17"/>
      <c r="O41" s="17"/>
      <c r="P41" s="17"/>
      <c r="Q41" s="25"/>
      <c r="R41" s="38"/>
    </row>
    <row r="42" spans="1:18" ht="36" customHeight="1" x14ac:dyDescent="0.25">
      <c r="A42" s="26"/>
      <c r="B42" s="8" t="s">
        <v>169</v>
      </c>
      <c r="C42" s="3" t="s">
        <v>84</v>
      </c>
      <c r="D42" s="10" t="s">
        <v>173</v>
      </c>
      <c r="E42" s="13">
        <v>4</v>
      </c>
      <c r="F42" s="13">
        <v>2661</v>
      </c>
      <c r="G42" s="13">
        <v>5322</v>
      </c>
      <c r="H42" s="24">
        <f t="shared" si="0"/>
        <v>2</v>
      </c>
      <c r="I42" s="24"/>
      <c r="J42" s="62">
        <v>4.1399999999999997</v>
      </c>
      <c r="K42" s="27">
        <f t="shared" si="1"/>
        <v>777.90304396843283</v>
      </c>
      <c r="L42" s="25"/>
      <c r="M42" s="25"/>
      <c r="N42" s="17"/>
      <c r="O42" s="17"/>
      <c r="P42" s="17"/>
      <c r="Q42" s="25"/>
      <c r="R42" s="38"/>
    </row>
    <row r="43" spans="1:18" ht="36" customHeight="1" x14ac:dyDescent="0.25">
      <c r="A43" s="26"/>
      <c r="B43" s="9" t="s">
        <v>170</v>
      </c>
      <c r="C43" s="3" t="s">
        <v>68</v>
      </c>
      <c r="D43" s="10" t="s">
        <v>173</v>
      </c>
      <c r="E43" s="13">
        <v>6</v>
      </c>
      <c r="F43" s="13">
        <v>2640</v>
      </c>
      <c r="G43" s="13">
        <v>5280</v>
      </c>
      <c r="H43" s="24">
        <f t="shared" si="0"/>
        <v>2</v>
      </c>
      <c r="I43" s="24"/>
      <c r="J43" s="62">
        <v>4.09</v>
      </c>
      <c r="K43" s="27">
        <f t="shared" si="1"/>
        <v>774.62121212121201</v>
      </c>
      <c r="L43" s="25"/>
      <c r="M43" s="25"/>
      <c r="N43" s="17"/>
      <c r="O43" s="17"/>
      <c r="P43" s="17"/>
      <c r="Q43" s="25"/>
      <c r="R43" s="38"/>
    </row>
    <row r="44" spans="1:18" ht="36" customHeight="1" x14ac:dyDescent="0.25">
      <c r="A44" s="26"/>
      <c r="B44" s="8" t="s">
        <v>169</v>
      </c>
      <c r="C44" s="4" t="s">
        <v>99</v>
      </c>
      <c r="D44" s="10" t="s">
        <v>173</v>
      </c>
      <c r="E44" s="13">
        <v>3</v>
      </c>
      <c r="F44" s="13">
        <v>2257</v>
      </c>
      <c r="G44" s="13">
        <v>4514</v>
      </c>
      <c r="H44" s="24">
        <f t="shared" si="0"/>
        <v>2</v>
      </c>
      <c r="I44" s="24"/>
      <c r="J44" s="62">
        <v>3.38</v>
      </c>
      <c r="K44" s="27">
        <f t="shared" si="1"/>
        <v>748.78156845369961</v>
      </c>
      <c r="L44" s="25"/>
      <c r="M44" s="25"/>
      <c r="N44" s="17"/>
      <c r="O44" s="17"/>
      <c r="P44" s="17"/>
      <c r="Q44" s="25"/>
      <c r="R44" s="38"/>
    </row>
    <row r="45" spans="1:18" ht="36" customHeight="1" x14ac:dyDescent="0.25">
      <c r="A45" s="26"/>
      <c r="B45" s="7" t="s">
        <v>167</v>
      </c>
      <c r="C45" s="4" t="s">
        <v>125</v>
      </c>
      <c r="D45" s="10" t="s">
        <v>173</v>
      </c>
      <c r="E45" s="13">
        <v>3</v>
      </c>
      <c r="F45" s="13">
        <v>2318</v>
      </c>
      <c r="G45" s="13">
        <v>4636</v>
      </c>
      <c r="H45" s="24">
        <f t="shared" si="0"/>
        <v>2</v>
      </c>
      <c r="I45" s="24"/>
      <c r="J45" s="62">
        <v>3.39</v>
      </c>
      <c r="K45" s="27">
        <f t="shared" si="1"/>
        <v>731.23382226056947</v>
      </c>
      <c r="L45" s="25"/>
      <c r="M45" s="25"/>
      <c r="N45" s="17"/>
      <c r="O45" s="17"/>
      <c r="P45" s="17"/>
      <c r="Q45" s="25"/>
      <c r="R45" s="38"/>
    </row>
    <row r="46" spans="1:18" ht="36" customHeight="1" x14ac:dyDescent="0.25">
      <c r="A46" s="26"/>
      <c r="B46" s="7" t="s">
        <v>167</v>
      </c>
      <c r="C46" s="4" t="s">
        <v>128</v>
      </c>
      <c r="D46" s="10" t="s">
        <v>173</v>
      </c>
      <c r="E46" s="13">
        <v>6</v>
      </c>
      <c r="F46" s="13">
        <v>2870</v>
      </c>
      <c r="G46" s="13">
        <v>8610</v>
      </c>
      <c r="H46" s="24">
        <f t="shared" si="0"/>
        <v>3</v>
      </c>
      <c r="I46" s="24"/>
      <c r="J46" s="62">
        <v>6.28</v>
      </c>
      <c r="K46" s="27">
        <f t="shared" si="1"/>
        <v>729.38443670150991</v>
      </c>
      <c r="L46" s="25"/>
      <c r="M46" s="25"/>
      <c r="N46" s="17"/>
      <c r="O46" s="17"/>
      <c r="P46" s="17"/>
      <c r="Q46" s="25"/>
      <c r="R46" s="38" t="s">
        <v>254</v>
      </c>
    </row>
    <row r="47" spans="1:18" ht="36" customHeight="1" x14ac:dyDescent="0.25">
      <c r="A47" s="26"/>
      <c r="B47" s="10" t="s">
        <v>166</v>
      </c>
      <c r="C47" s="4" t="s">
        <v>23</v>
      </c>
      <c r="D47" s="10" t="s">
        <v>173</v>
      </c>
      <c r="E47" s="13">
        <v>6</v>
      </c>
      <c r="F47" s="13">
        <v>2803</v>
      </c>
      <c r="G47" s="13">
        <v>6727</v>
      </c>
      <c r="H47" s="24">
        <f t="shared" si="0"/>
        <v>2.3999286478772746</v>
      </c>
      <c r="I47" s="24"/>
      <c r="J47" s="62">
        <v>4.7450000000000001</v>
      </c>
      <c r="K47" s="27">
        <f t="shared" si="1"/>
        <v>705.36643377434223</v>
      </c>
      <c r="L47" s="25"/>
      <c r="M47" s="25"/>
      <c r="N47" s="17"/>
      <c r="O47" s="17"/>
      <c r="P47" s="17"/>
      <c r="Q47" s="25"/>
      <c r="R47" s="38" t="s">
        <v>252</v>
      </c>
    </row>
    <row r="48" spans="1:18" ht="36" customHeight="1" x14ac:dyDescent="0.25">
      <c r="A48" s="26"/>
      <c r="B48" s="9" t="s">
        <v>170</v>
      </c>
      <c r="C48" s="4" t="s">
        <v>44</v>
      </c>
      <c r="D48" s="10" t="s">
        <v>173</v>
      </c>
      <c r="E48" s="13">
        <v>3</v>
      </c>
      <c r="F48" s="13">
        <v>2443</v>
      </c>
      <c r="G48" s="13">
        <v>4886</v>
      </c>
      <c r="H48" s="24">
        <f t="shared" si="0"/>
        <v>2</v>
      </c>
      <c r="I48" s="24"/>
      <c r="J48" s="62">
        <v>3.41</v>
      </c>
      <c r="K48" s="27">
        <f t="shared" si="1"/>
        <v>697.91240278346299</v>
      </c>
      <c r="L48" s="25"/>
      <c r="M48" s="25"/>
      <c r="N48" s="17"/>
      <c r="O48" s="17"/>
      <c r="P48" s="17"/>
      <c r="Q48" s="25"/>
      <c r="R48" s="38"/>
    </row>
    <row r="49" spans="1:18" ht="36" customHeight="1" x14ac:dyDescent="0.25">
      <c r="A49" s="26"/>
      <c r="B49" s="6" t="s">
        <v>168</v>
      </c>
      <c r="C49" s="4" t="s">
        <v>160</v>
      </c>
      <c r="D49" s="10" t="s">
        <v>173</v>
      </c>
      <c r="E49" s="13">
        <v>3</v>
      </c>
      <c r="F49" s="13">
        <v>2446</v>
      </c>
      <c r="G49" s="13">
        <v>4892</v>
      </c>
      <c r="H49" s="24">
        <f t="shared" si="0"/>
        <v>2</v>
      </c>
      <c r="I49" s="24"/>
      <c r="J49" s="62">
        <v>3.39</v>
      </c>
      <c r="K49" s="27">
        <f t="shared" si="1"/>
        <v>692.96811120196242</v>
      </c>
      <c r="L49" s="25"/>
      <c r="M49" s="25"/>
      <c r="N49" s="17"/>
      <c r="O49" s="17"/>
      <c r="P49" s="17"/>
      <c r="Q49" s="25"/>
      <c r="R49" s="38"/>
    </row>
    <row r="50" spans="1:18" ht="36" customHeight="1" x14ac:dyDescent="0.25">
      <c r="A50" s="26"/>
      <c r="B50" s="9" t="s">
        <v>170</v>
      </c>
      <c r="C50" s="4" t="s">
        <v>64</v>
      </c>
      <c r="D50" s="10" t="s">
        <v>173</v>
      </c>
      <c r="E50" s="13">
        <v>3</v>
      </c>
      <c r="F50" s="13">
        <v>2343</v>
      </c>
      <c r="G50" s="13">
        <v>5389</v>
      </c>
      <c r="H50" s="24">
        <f t="shared" si="0"/>
        <v>2.3000426803243705</v>
      </c>
      <c r="I50" s="24"/>
      <c r="J50" s="62">
        <v>3.72</v>
      </c>
      <c r="K50" s="27">
        <f t="shared" si="1"/>
        <v>690.29504546298017</v>
      </c>
      <c r="L50" s="25"/>
      <c r="M50" s="25"/>
      <c r="N50" s="17"/>
      <c r="O50" s="17"/>
      <c r="P50" s="17"/>
      <c r="Q50" s="25"/>
      <c r="R50" s="38"/>
    </row>
    <row r="51" spans="1:18" ht="36" customHeight="1" x14ac:dyDescent="0.25">
      <c r="A51" s="26"/>
      <c r="B51" s="10" t="s">
        <v>166</v>
      </c>
      <c r="C51" s="4" t="s">
        <v>222</v>
      </c>
      <c r="D51" s="10" t="s">
        <v>173</v>
      </c>
      <c r="E51" s="13">
        <v>4</v>
      </c>
      <c r="F51" s="13">
        <v>2914</v>
      </c>
      <c r="G51" s="13">
        <v>6702</v>
      </c>
      <c r="H51" s="24">
        <f t="shared" si="0"/>
        <v>2.2999313658201785</v>
      </c>
      <c r="I51" s="24"/>
      <c r="J51" s="62">
        <v>4.6050000000000004</v>
      </c>
      <c r="K51" s="27">
        <f t="shared" si="1"/>
        <v>687.10832587287382</v>
      </c>
      <c r="L51" s="25"/>
      <c r="M51" s="25"/>
      <c r="N51" s="17"/>
      <c r="O51" s="17"/>
      <c r="P51" s="17"/>
      <c r="Q51" s="25"/>
      <c r="R51" s="38"/>
    </row>
    <row r="52" spans="1:18" ht="36" customHeight="1" x14ac:dyDescent="0.25">
      <c r="A52" s="26"/>
      <c r="B52" s="8" t="s">
        <v>169</v>
      </c>
      <c r="C52" s="4" t="s">
        <v>78</v>
      </c>
      <c r="D52" s="10" t="s">
        <v>173</v>
      </c>
      <c r="E52" s="13">
        <v>5</v>
      </c>
      <c r="F52" s="13">
        <v>2902</v>
      </c>
      <c r="G52" s="13">
        <v>7255</v>
      </c>
      <c r="H52" s="24">
        <f t="shared" si="0"/>
        <v>2.5</v>
      </c>
      <c r="I52" s="24"/>
      <c r="J52" s="62">
        <v>4.95</v>
      </c>
      <c r="K52" s="27">
        <f t="shared" si="1"/>
        <v>682.28807718814619</v>
      </c>
      <c r="L52" s="25"/>
      <c r="M52" s="25"/>
      <c r="N52" s="17"/>
      <c r="O52" s="17"/>
      <c r="P52" s="17"/>
      <c r="Q52" s="25"/>
      <c r="R52" s="38"/>
    </row>
    <row r="53" spans="1:18" ht="36" customHeight="1" x14ac:dyDescent="0.25">
      <c r="A53" s="26"/>
      <c r="B53" s="9" t="s">
        <v>170</v>
      </c>
      <c r="C53" s="4" t="s">
        <v>46</v>
      </c>
      <c r="D53" s="10" t="s">
        <v>173</v>
      </c>
      <c r="E53" s="13">
        <v>5</v>
      </c>
      <c r="F53" s="13">
        <v>3033</v>
      </c>
      <c r="G53" s="13">
        <v>8492</v>
      </c>
      <c r="H53" s="24">
        <f t="shared" si="0"/>
        <v>2.799868117375536</v>
      </c>
      <c r="I53" s="24"/>
      <c r="J53" s="62">
        <v>5.43</v>
      </c>
      <c r="K53" s="27">
        <f t="shared" si="1"/>
        <v>639.42534149788037</v>
      </c>
      <c r="L53" s="25"/>
      <c r="M53" s="25"/>
      <c r="N53" s="17"/>
      <c r="O53" s="17"/>
      <c r="P53" s="17"/>
      <c r="Q53" s="25"/>
      <c r="R53" s="38" t="s">
        <v>251</v>
      </c>
    </row>
    <row r="54" spans="1:18" ht="36" customHeight="1" x14ac:dyDescent="0.25">
      <c r="A54" s="26"/>
      <c r="B54" s="6" t="s">
        <v>168</v>
      </c>
      <c r="C54" s="4" t="s">
        <v>153</v>
      </c>
      <c r="D54" s="10" t="s">
        <v>173</v>
      </c>
      <c r="E54" s="13">
        <v>7</v>
      </c>
      <c r="F54" s="13">
        <v>3247</v>
      </c>
      <c r="G54" s="13">
        <v>8442</v>
      </c>
      <c r="H54" s="24">
        <f t="shared" si="0"/>
        <v>2.5999384046812444</v>
      </c>
      <c r="I54" s="24"/>
      <c r="J54" s="62">
        <v>5.31</v>
      </c>
      <c r="K54" s="27">
        <f t="shared" si="1"/>
        <v>628.99786780383783</v>
      </c>
      <c r="L54" s="25"/>
      <c r="M54" s="25"/>
      <c r="N54" s="17"/>
      <c r="O54" s="17"/>
      <c r="P54" s="17"/>
      <c r="Q54" s="25"/>
      <c r="R54" s="38"/>
    </row>
    <row r="55" spans="1:18" ht="36" customHeight="1" x14ac:dyDescent="0.25">
      <c r="A55" s="26"/>
      <c r="B55" s="7" t="s">
        <v>167</v>
      </c>
      <c r="C55" s="4" t="s">
        <v>135</v>
      </c>
      <c r="D55" s="10" t="s">
        <v>173</v>
      </c>
      <c r="E55" s="13">
        <v>3</v>
      </c>
      <c r="F55" s="13">
        <v>3530</v>
      </c>
      <c r="G55" s="13">
        <v>7766</v>
      </c>
      <c r="H55" s="24">
        <f t="shared" si="0"/>
        <v>2.2000000000000002</v>
      </c>
      <c r="I55" s="24"/>
      <c r="J55" s="62">
        <v>4.83</v>
      </c>
      <c r="K55" s="27">
        <f t="shared" si="1"/>
        <v>621.94179757919142</v>
      </c>
      <c r="L55" s="25"/>
      <c r="M55" s="25"/>
      <c r="N55" s="17"/>
      <c r="O55" s="17"/>
      <c r="P55" s="17"/>
      <c r="Q55" s="25"/>
      <c r="R55" s="38"/>
    </row>
    <row r="56" spans="1:18" ht="36" customHeight="1" x14ac:dyDescent="0.25">
      <c r="A56" s="26"/>
      <c r="B56" s="8" t="s">
        <v>169</v>
      </c>
      <c r="C56" s="4" t="s">
        <v>89</v>
      </c>
      <c r="D56" s="10" t="s">
        <v>173</v>
      </c>
      <c r="E56" s="13">
        <v>7</v>
      </c>
      <c r="F56" s="13">
        <v>2723</v>
      </c>
      <c r="G56" s="13">
        <v>7624</v>
      </c>
      <c r="H56" s="24">
        <f t="shared" si="0"/>
        <v>2.7998531031950056</v>
      </c>
      <c r="I56" s="24"/>
      <c r="J56" s="62">
        <v>4.74</v>
      </c>
      <c r="K56" s="27">
        <f t="shared" si="1"/>
        <v>621.72088142707253</v>
      </c>
      <c r="L56" s="25"/>
      <c r="M56" s="25"/>
      <c r="N56" s="17"/>
      <c r="O56" s="17"/>
      <c r="P56" s="17"/>
      <c r="Q56" s="25"/>
      <c r="R56" s="38"/>
    </row>
    <row r="57" spans="1:18" ht="36" customHeight="1" x14ac:dyDescent="0.25">
      <c r="A57" s="26"/>
      <c r="B57" s="7" t="s">
        <v>167</v>
      </c>
      <c r="C57" s="4" t="s">
        <v>112</v>
      </c>
      <c r="D57" s="10" t="s">
        <v>173</v>
      </c>
      <c r="E57" s="13">
        <v>6</v>
      </c>
      <c r="F57" s="13">
        <v>6296</v>
      </c>
      <c r="G57" s="13">
        <v>10703</v>
      </c>
      <c r="H57" s="24">
        <f t="shared" si="0"/>
        <v>1.6999682337992377</v>
      </c>
      <c r="I57" s="24"/>
      <c r="J57" s="62">
        <v>6.48</v>
      </c>
      <c r="K57" s="27">
        <f t="shared" si="1"/>
        <v>605.4377277398861</v>
      </c>
      <c r="L57" s="25"/>
      <c r="M57" s="25"/>
      <c r="N57" s="17"/>
      <c r="O57" s="17"/>
      <c r="P57" s="17"/>
      <c r="Q57" s="25"/>
      <c r="R57" s="38"/>
    </row>
    <row r="58" spans="1:18" ht="36" customHeight="1" x14ac:dyDescent="0.25">
      <c r="A58" s="26"/>
      <c r="B58" s="6" t="s">
        <v>168</v>
      </c>
      <c r="C58" s="4" t="s">
        <v>158</v>
      </c>
      <c r="D58" s="10" t="s">
        <v>173</v>
      </c>
      <c r="E58" s="13">
        <v>5</v>
      </c>
      <c r="F58" s="13">
        <v>2814</v>
      </c>
      <c r="G58" s="13">
        <v>7316</v>
      </c>
      <c r="H58" s="24">
        <f t="shared" ref="H58:H68" si="2">G58/F58</f>
        <v>2.5998578535891967</v>
      </c>
      <c r="I58" s="24"/>
      <c r="J58" s="62">
        <v>4.415</v>
      </c>
      <c r="K58" s="27">
        <f t="shared" si="1"/>
        <v>603.47184253690546</v>
      </c>
      <c r="L58" s="25"/>
      <c r="M58" s="25"/>
      <c r="N58" s="17"/>
      <c r="O58" s="17"/>
      <c r="P58" s="17"/>
      <c r="Q58" s="25"/>
      <c r="R58" s="38"/>
    </row>
    <row r="59" spans="1:18" ht="36" customHeight="1" x14ac:dyDescent="0.25">
      <c r="A59" s="26"/>
      <c r="B59" s="9" t="s">
        <v>170</v>
      </c>
      <c r="C59" s="4" t="s">
        <v>62</v>
      </c>
      <c r="D59" s="10" t="s">
        <v>173</v>
      </c>
      <c r="E59" s="13">
        <v>3</v>
      </c>
      <c r="F59" s="13">
        <v>3933</v>
      </c>
      <c r="G59" s="13">
        <v>9045</v>
      </c>
      <c r="H59" s="24">
        <f t="shared" si="2"/>
        <v>2.2997711670480547</v>
      </c>
      <c r="I59" s="24"/>
      <c r="J59" s="62">
        <v>5.22</v>
      </c>
      <c r="K59" s="27">
        <f t="shared" si="1"/>
        <v>577.11442786069654</v>
      </c>
      <c r="L59" s="25"/>
      <c r="M59" s="25"/>
      <c r="N59" s="17"/>
      <c r="O59" s="17"/>
      <c r="P59" s="17"/>
      <c r="Q59" s="25"/>
      <c r="R59" s="38" t="s">
        <v>202</v>
      </c>
    </row>
    <row r="60" spans="1:18" ht="36" customHeight="1" x14ac:dyDescent="0.25">
      <c r="A60" s="26"/>
      <c r="B60" s="6" t="s">
        <v>168</v>
      </c>
      <c r="C60" s="4" t="s">
        <v>146</v>
      </c>
      <c r="D60" s="10" t="s">
        <v>173</v>
      </c>
      <c r="E60" s="13">
        <v>4</v>
      </c>
      <c r="F60" s="13">
        <v>3352</v>
      </c>
      <c r="G60" s="13">
        <v>9385</v>
      </c>
      <c r="H60" s="24">
        <f t="shared" si="2"/>
        <v>2.799821002386635</v>
      </c>
      <c r="I60" s="24"/>
      <c r="J60" s="62">
        <v>5.41</v>
      </c>
      <c r="K60" s="27">
        <f t="shared" ref="K60:K68" si="3">J60/G60*1000000</f>
        <v>576.45178476291949</v>
      </c>
      <c r="L60" s="25"/>
      <c r="M60" s="25"/>
      <c r="N60" s="17"/>
      <c r="O60" s="17"/>
      <c r="P60" s="17"/>
      <c r="Q60" s="25"/>
      <c r="R60" s="38"/>
    </row>
    <row r="61" spans="1:18" ht="36" customHeight="1" x14ac:dyDescent="0.25">
      <c r="A61" s="26"/>
      <c r="B61" s="10" t="s">
        <v>166</v>
      </c>
      <c r="C61" s="4" t="s">
        <v>28</v>
      </c>
      <c r="D61" s="10" t="s">
        <v>173</v>
      </c>
      <c r="E61" s="13">
        <v>3</v>
      </c>
      <c r="F61" s="13">
        <v>2537</v>
      </c>
      <c r="G61" s="13">
        <v>3044</v>
      </c>
      <c r="H61" s="24">
        <f t="shared" si="2"/>
        <v>1.1998423334647221</v>
      </c>
      <c r="I61" s="24"/>
      <c r="J61" s="62">
        <v>1.74</v>
      </c>
      <c r="K61" s="27">
        <f t="shared" si="3"/>
        <v>571.61629434954011</v>
      </c>
      <c r="L61" s="28"/>
      <c r="M61" s="28"/>
      <c r="N61" s="17"/>
      <c r="O61" s="17"/>
      <c r="P61" s="17"/>
      <c r="Q61" s="28"/>
      <c r="R61" s="38"/>
    </row>
    <row r="62" spans="1:18" ht="36" customHeight="1" x14ac:dyDescent="0.25">
      <c r="A62" s="26"/>
      <c r="B62" s="7" t="s">
        <v>167</v>
      </c>
      <c r="C62" s="3" t="s">
        <v>104</v>
      </c>
      <c r="D62" s="10" t="s">
        <v>173</v>
      </c>
      <c r="E62" s="13">
        <v>4</v>
      </c>
      <c r="F62" s="13">
        <v>2450</v>
      </c>
      <c r="G62" s="13">
        <v>7105</v>
      </c>
      <c r="H62" s="24">
        <f t="shared" si="2"/>
        <v>2.9</v>
      </c>
      <c r="I62" s="24"/>
      <c r="J62" s="62">
        <v>4.0249999999999995</v>
      </c>
      <c r="K62" s="27">
        <f t="shared" si="3"/>
        <v>566.50246305418705</v>
      </c>
      <c r="L62" s="25"/>
      <c r="M62" s="25"/>
      <c r="N62" s="17"/>
      <c r="O62" s="17"/>
      <c r="P62" s="17"/>
      <c r="Q62" s="25"/>
      <c r="R62" s="38"/>
    </row>
    <row r="63" spans="1:18" ht="36" customHeight="1" x14ac:dyDescent="0.25">
      <c r="A63" s="26"/>
      <c r="B63" s="10" t="s">
        <v>166</v>
      </c>
      <c r="C63" s="3" t="s">
        <v>18</v>
      </c>
      <c r="D63" s="10" t="s">
        <v>173</v>
      </c>
      <c r="E63" s="13">
        <v>3</v>
      </c>
      <c r="F63" s="13">
        <v>4593</v>
      </c>
      <c r="G63" s="13">
        <v>5970</v>
      </c>
      <c r="H63" s="24">
        <f t="shared" si="2"/>
        <v>1.2998040496407577</v>
      </c>
      <c r="I63" s="24"/>
      <c r="J63" s="62">
        <v>3.38</v>
      </c>
      <c r="K63" s="27">
        <f t="shared" si="3"/>
        <v>566.16415410385264</v>
      </c>
      <c r="L63" s="25"/>
      <c r="M63" s="25"/>
      <c r="N63" s="17"/>
      <c r="O63" s="17"/>
      <c r="P63" s="17"/>
      <c r="Q63" s="25"/>
      <c r="R63" s="38"/>
    </row>
    <row r="64" spans="1:18" ht="36" customHeight="1" x14ac:dyDescent="0.25">
      <c r="A64" s="26"/>
      <c r="B64" s="9" t="s">
        <v>170</v>
      </c>
      <c r="C64" s="3" t="s">
        <v>43</v>
      </c>
      <c r="D64" s="10" t="s">
        <v>173</v>
      </c>
      <c r="E64" s="13">
        <v>4</v>
      </c>
      <c r="F64" s="13">
        <v>2714</v>
      </c>
      <c r="G64" s="13">
        <v>7599</v>
      </c>
      <c r="H64" s="24">
        <f t="shared" si="2"/>
        <v>2.7999263080324246</v>
      </c>
      <c r="I64" s="24"/>
      <c r="J64" s="62">
        <v>4.125</v>
      </c>
      <c r="K64" s="27">
        <f t="shared" si="3"/>
        <v>542.8345834978287</v>
      </c>
      <c r="L64" s="25"/>
      <c r="M64" s="25"/>
      <c r="N64" s="17"/>
      <c r="O64" s="17"/>
      <c r="P64" s="17"/>
      <c r="Q64" s="25"/>
      <c r="R64" s="38" t="s">
        <v>251</v>
      </c>
    </row>
    <row r="65" spans="1:24" ht="36" customHeight="1" x14ac:dyDescent="0.25">
      <c r="A65" s="26"/>
      <c r="B65" s="8" t="s">
        <v>169</v>
      </c>
      <c r="C65" s="3" t="s">
        <v>91</v>
      </c>
      <c r="D65" s="10" t="s">
        <v>173</v>
      </c>
      <c r="E65" s="13">
        <v>3</v>
      </c>
      <c r="F65" s="13">
        <v>4784</v>
      </c>
      <c r="G65" s="13">
        <v>9568</v>
      </c>
      <c r="H65" s="24">
        <f t="shared" si="2"/>
        <v>2</v>
      </c>
      <c r="I65" s="24"/>
      <c r="J65" s="62">
        <v>3.96</v>
      </c>
      <c r="K65" s="27">
        <f t="shared" si="3"/>
        <v>413.87959866220734</v>
      </c>
      <c r="L65" s="25"/>
      <c r="M65" s="25"/>
      <c r="N65" s="17"/>
      <c r="O65" s="17"/>
      <c r="P65" s="17"/>
      <c r="Q65" s="25"/>
      <c r="R65" s="38"/>
    </row>
    <row r="66" spans="1:24" ht="36" customHeight="1" x14ac:dyDescent="0.25">
      <c r="A66" s="26"/>
      <c r="B66" s="7" t="s">
        <v>167</v>
      </c>
      <c r="C66" s="4" t="s">
        <v>122</v>
      </c>
      <c r="D66" s="10" t="s">
        <v>173</v>
      </c>
      <c r="E66" s="13">
        <v>7</v>
      </c>
      <c r="F66" s="13">
        <v>6500</v>
      </c>
      <c r="G66" s="13">
        <v>18200</v>
      </c>
      <c r="H66" s="24">
        <f t="shared" si="2"/>
        <v>2.8</v>
      </c>
      <c r="I66" s="24" t="s">
        <v>213</v>
      </c>
      <c r="J66" s="62">
        <v>7.5</v>
      </c>
      <c r="K66" s="27">
        <f t="shared" si="3"/>
        <v>412.08791208791206</v>
      </c>
      <c r="L66" s="25"/>
      <c r="M66" s="25"/>
      <c r="N66" s="17"/>
      <c r="O66" s="17"/>
      <c r="P66" s="17"/>
      <c r="Q66" s="25"/>
      <c r="R66" s="38"/>
    </row>
    <row r="67" spans="1:24" ht="36" customHeight="1" x14ac:dyDescent="0.25">
      <c r="A67" s="26"/>
      <c r="B67" s="7" t="s">
        <v>167</v>
      </c>
      <c r="C67" s="4" t="s">
        <v>122</v>
      </c>
      <c r="D67" s="10" t="s">
        <v>173</v>
      </c>
      <c r="E67" s="13">
        <v>7</v>
      </c>
      <c r="F67" s="13">
        <v>6500</v>
      </c>
      <c r="G67" s="13">
        <v>18200</v>
      </c>
      <c r="H67" s="24">
        <f t="shared" si="2"/>
        <v>2.8</v>
      </c>
      <c r="I67" s="24"/>
      <c r="J67" s="62">
        <v>4.82</v>
      </c>
      <c r="K67" s="27">
        <f t="shared" si="3"/>
        <v>264.83516483516485</v>
      </c>
      <c r="L67" s="25"/>
      <c r="M67" s="25"/>
      <c r="N67" s="17"/>
      <c r="O67" s="17"/>
      <c r="P67" s="17"/>
      <c r="Q67" s="25"/>
      <c r="R67" s="38"/>
    </row>
    <row r="68" spans="1:24" ht="36" customHeight="1" x14ac:dyDescent="0.25">
      <c r="A68" s="30"/>
      <c r="B68" s="31" t="s">
        <v>167</v>
      </c>
      <c r="C68" s="32" t="s">
        <v>124</v>
      </c>
      <c r="D68" s="33" t="s">
        <v>173</v>
      </c>
      <c r="E68" s="34">
        <v>7</v>
      </c>
      <c r="F68" s="34">
        <v>3817</v>
      </c>
      <c r="G68" s="34">
        <v>15649</v>
      </c>
      <c r="H68" s="35">
        <f t="shared" si="2"/>
        <v>4.0998166099030655</v>
      </c>
      <c r="I68" s="35"/>
      <c r="J68" s="62">
        <v>2.0649999999999999</v>
      </c>
      <c r="K68" s="27">
        <f t="shared" si="3"/>
        <v>131.95731356636207</v>
      </c>
      <c r="L68" s="36"/>
      <c r="M68" s="36"/>
      <c r="N68" s="37"/>
      <c r="O68" s="37"/>
      <c r="P68" s="37"/>
      <c r="Q68" s="36"/>
      <c r="R68" s="39"/>
    </row>
    <row r="69" spans="1:24" ht="15" customHeight="1" x14ac:dyDescent="0.25">
      <c r="A69" s="49" t="s">
        <v>255</v>
      </c>
      <c r="B69" s="50"/>
      <c r="C69" s="50"/>
      <c r="D69" s="50"/>
      <c r="E69" s="50"/>
      <c r="F69" s="50"/>
      <c r="G69" s="50"/>
      <c r="H69" s="50"/>
      <c r="I69" s="50"/>
      <c r="J69" s="50"/>
      <c r="K69" s="50"/>
      <c r="L69" s="50"/>
      <c r="M69" s="50"/>
      <c r="N69" s="50"/>
      <c r="O69" s="50"/>
      <c r="P69" s="50"/>
      <c r="Q69" s="50"/>
      <c r="R69" s="51"/>
    </row>
    <row r="70" spans="1:24" ht="15" customHeight="1" x14ac:dyDescent="0.25">
      <c r="A70" s="26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60" t="s">
        <v>256</v>
      </c>
      <c r="S70" s="25"/>
      <c r="T70" s="25"/>
      <c r="U70" s="25"/>
      <c r="V70" s="25"/>
      <c r="W70" s="25"/>
      <c r="X70" s="25"/>
    </row>
    <row r="71" spans="1:24" x14ac:dyDescent="0.25">
      <c r="A71" s="87"/>
      <c r="B71" s="53"/>
      <c r="C71" s="53"/>
      <c r="D71" s="53"/>
      <c r="E71" s="53"/>
      <c r="F71" s="53"/>
      <c r="G71" s="53"/>
      <c r="H71" s="53"/>
      <c r="I71" s="53"/>
      <c r="J71" s="53"/>
      <c r="K71" s="53"/>
      <c r="L71" s="53"/>
      <c r="M71" s="53"/>
      <c r="N71" s="53"/>
      <c r="O71" s="53"/>
      <c r="P71" s="53"/>
      <c r="Q71" s="53"/>
      <c r="R71" s="88" t="s">
        <v>270</v>
      </c>
      <c r="S71" s="25"/>
      <c r="T71" s="25"/>
      <c r="U71" s="25"/>
      <c r="V71" s="25"/>
      <c r="W71" s="25"/>
      <c r="X71" s="25"/>
    </row>
    <row r="72" spans="1:24" ht="15" customHeight="1" x14ac:dyDescent="0.25">
      <c r="A72" s="26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73" t="s">
        <v>266</v>
      </c>
      <c r="S72" s="25"/>
      <c r="T72" s="25"/>
      <c r="U72" s="25"/>
      <c r="V72" s="25"/>
      <c r="W72" s="25"/>
      <c r="X72" s="25"/>
    </row>
    <row r="73" spans="1:24" x14ac:dyDescent="0.25">
      <c r="A73" s="87"/>
      <c r="B73" s="53"/>
      <c r="C73" s="53"/>
      <c r="D73" s="53"/>
      <c r="E73" s="53"/>
      <c r="F73" s="53"/>
      <c r="G73" s="53"/>
      <c r="H73" s="53"/>
      <c r="I73" s="53"/>
      <c r="J73" s="53"/>
      <c r="K73" s="53"/>
      <c r="L73" s="53"/>
      <c r="M73" s="53"/>
      <c r="N73" s="53"/>
      <c r="O73" s="53"/>
      <c r="P73" s="53"/>
      <c r="Q73" s="53"/>
      <c r="R73" s="88" t="s">
        <v>270</v>
      </c>
      <c r="S73" s="25"/>
      <c r="T73" s="25"/>
      <c r="U73" s="25"/>
      <c r="V73" s="25"/>
      <c r="W73" s="25"/>
      <c r="X73" s="25"/>
    </row>
    <row r="74" spans="1:24" ht="15" customHeight="1" x14ac:dyDescent="0.25">
      <c r="A74" s="22"/>
      <c r="B74" s="21"/>
      <c r="C74" s="21"/>
      <c r="D74" s="21"/>
      <c r="E74" s="21"/>
      <c r="F74" s="21"/>
      <c r="G74" s="21"/>
      <c r="H74" s="21"/>
      <c r="I74" s="21"/>
      <c r="J74" s="63"/>
      <c r="K74" s="21"/>
      <c r="L74" s="21"/>
      <c r="M74" s="21"/>
      <c r="N74" s="21"/>
      <c r="O74" s="21"/>
      <c r="P74" s="21"/>
      <c r="Q74" s="21"/>
      <c r="R74" s="23" t="s">
        <v>259</v>
      </c>
      <c r="S74" s="25"/>
      <c r="T74" s="25"/>
      <c r="U74" s="25"/>
      <c r="V74" s="25"/>
      <c r="W74" s="25"/>
      <c r="X74" s="25"/>
    </row>
    <row r="75" spans="1:24" ht="15" customHeight="1" x14ac:dyDescent="0.25">
      <c r="A75" s="90" t="s">
        <v>257</v>
      </c>
      <c r="B75" s="91"/>
      <c r="C75" s="92" t="s">
        <v>258</v>
      </c>
      <c r="D75" s="92"/>
      <c r="E75" s="92"/>
      <c r="F75" s="92"/>
      <c r="G75" s="92"/>
      <c r="H75" s="92"/>
      <c r="I75" s="92"/>
      <c r="J75" s="92"/>
      <c r="K75" s="92"/>
      <c r="L75" s="92"/>
      <c r="M75" s="92"/>
      <c r="N75" s="92"/>
      <c r="O75" s="92"/>
      <c r="P75" s="92"/>
      <c r="Q75" s="92"/>
      <c r="R75" s="93"/>
      <c r="S75" s="18"/>
      <c r="T75" s="18"/>
      <c r="U75" s="18"/>
      <c r="V75" s="18"/>
      <c r="W75" s="25"/>
      <c r="X75" s="25"/>
    </row>
    <row r="76" spans="1:24" ht="15" customHeight="1" x14ac:dyDescent="0.25">
      <c r="A76" s="25"/>
      <c r="B76" s="25"/>
      <c r="C76" s="25"/>
      <c r="D76" s="25"/>
      <c r="E76" s="25"/>
      <c r="F76" s="25"/>
      <c r="G76" s="25"/>
      <c r="H76" s="17"/>
      <c r="I76" s="17"/>
      <c r="J76" s="64"/>
      <c r="K76" s="17"/>
      <c r="L76" s="25"/>
      <c r="M76" s="25"/>
      <c r="N76" s="17"/>
      <c r="O76" s="17"/>
      <c r="P76" s="17"/>
      <c r="Q76" s="25"/>
      <c r="R76" s="19"/>
      <c r="S76" s="25"/>
      <c r="T76" s="25"/>
      <c r="U76" s="25"/>
      <c r="V76" s="25"/>
      <c r="W76" s="25"/>
      <c r="X76" s="25"/>
    </row>
    <row r="77" spans="1:24" ht="15" customHeight="1" x14ac:dyDescent="0.25">
      <c r="A77" s="25"/>
      <c r="B77" s="25"/>
      <c r="C77" s="25"/>
      <c r="D77" s="25"/>
      <c r="E77" s="25"/>
      <c r="F77" s="25"/>
      <c r="G77" s="25"/>
      <c r="H77" s="17"/>
      <c r="I77" s="17"/>
      <c r="J77" s="64"/>
      <c r="K77" s="17"/>
      <c r="L77" s="25"/>
      <c r="M77" s="25"/>
      <c r="N77" s="17"/>
      <c r="O77" s="17"/>
      <c r="P77" s="17"/>
      <c r="Q77" s="25"/>
      <c r="R77" s="19"/>
      <c r="S77" s="25"/>
      <c r="T77" s="25"/>
      <c r="U77" s="25"/>
      <c r="V77" s="25"/>
      <c r="W77" s="25"/>
      <c r="X77" s="25"/>
    </row>
    <row r="78" spans="1:24" ht="15" customHeight="1" x14ac:dyDescent="0.25">
      <c r="A78" s="25"/>
      <c r="B78" s="25"/>
      <c r="C78" s="25"/>
      <c r="D78" s="25"/>
      <c r="E78" s="25"/>
      <c r="F78" s="25"/>
      <c r="G78" s="25"/>
      <c r="H78" s="17"/>
      <c r="I78" s="17"/>
      <c r="J78" s="64"/>
      <c r="K78" s="17"/>
      <c r="L78" s="25"/>
      <c r="M78" s="25"/>
      <c r="N78" s="17"/>
      <c r="O78" s="17"/>
      <c r="P78" s="17"/>
      <c r="Q78" s="25"/>
      <c r="R78" s="19"/>
      <c r="S78" s="25"/>
      <c r="T78" s="25"/>
      <c r="U78" s="25"/>
      <c r="V78" s="25"/>
      <c r="W78" s="25"/>
      <c r="X78" s="25"/>
    </row>
  </sheetData>
  <mergeCells count="13">
    <mergeCell ref="R2:R3"/>
    <mergeCell ref="A75:B75"/>
    <mergeCell ref="C75:R75"/>
    <mergeCell ref="A1:R1"/>
    <mergeCell ref="A2:A3"/>
    <mergeCell ref="B2:B3"/>
    <mergeCell ref="C2:C3"/>
    <mergeCell ref="D2:D3"/>
    <mergeCell ref="E2:E3"/>
    <mergeCell ref="F2:H2"/>
    <mergeCell ref="I2:K2"/>
    <mergeCell ref="L2:P2"/>
    <mergeCell ref="Q2:Q3"/>
  </mergeCells>
  <hyperlinks>
    <hyperlink ref="R70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87"/>
  <sheetViews>
    <sheetView workbookViewId="0">
      <selection activeCell="C10" sqref="C10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65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94" t="s">
        <v>272</v>
      </c>
      <c r="B1" s="95"/>
      <c r="C1" s="95"/>
      <c r="D1" s="95"/>
      <c r="E1" s="95"/>
      <c r="F1" s="95"/>
      <c r="G1" s="95"/>
      <c r="H1" s="95"/>
      <c r="I1" s="95"/>
      <c r="J1" s="95"/>
      <c r="K1" s="95"/>
      <c r="L1" s="95"/>
      <c r="M1" s="95"/>
      <c r="N1" s="95"/>
      <c r="O1" s="95"/>
      <c r="P1" s="95"/>
      <c r="Q1" s="95"/>
      <c r="R1" s="96"/>
    </row>
    <row r="2" spans="1:18" ht="18" customHeight="1" x14ac:dyDescent="0.25">
      <c r="A2" s="97"/>
      <c r="B2" s="98" t="s">
        <v>217</v>
      </c>
      <c r="C2" s="98" t="s">
        <v>216</v>
      </c>
      <c r="D2" s="98" t="s">
        <v>171</v>
      </c>
      <c r="E2" s="98" t="s">
        <v>174</v>
      </c>
      <c r="F2" s="98" t="s">
        <v>172</v>
      </c>
      <c r="G2" s="98"/>
      <c r="H2" s="98"/>
      <c r="I2" s="99" t="s">
        <v>245</v>
      </c>
      <c r="J2" s="99"/>
      <c r="K2" s="99"/>
      <c r="L2" s="100" t="s">
        <v>242</v>
      </c>
      <c r="M2" s="100"/>
      <c r="N2" s="100"/>
      <c r="O2" s="100"/>
      <c r="P2" s="100"/>
      <c r="Q2" s="100" t="s">
        <v>178</v>
      </c>
      <c r="R2" s="89" t="s">
        <v>176</v>
      </c>
    </row>
    <row r="3" spans="1:18" ht="18" customHeight="1" x14ac:dyDescent="0.25">
      <c r="A3" s="97"/>
      <c r="B3" s="98"/>
      <c r="C3" s="98"/>
      <c r="D3" s="98"/>
      <c r="E3" s="98"/>
      <c r="F3" s="2" t="s">
        <v>239</v>
      </c>
      <c r="G3" s="2" t="s">
        <v>240</v>
      </c>
      <c r="H3" s="15" t="s">
        <v>241</v>
      </c>
      <c r="I3" s="15" t="s">
        <v>246</v>
      </c>
      <c r="J3" s="62" t="s">
        <v>175</v>
      </c>
      <c r="K3" s="15" t="s">
        <v>253</v>
      </c>
      <c r="L3" s="16" t="s">
        <v>171</v>
      </c>
      <c r="M3" s="16" t="s">
        <v>243</v>
      </c>
      <c r="N3" s="17" t="s">
        <v>244</v>
      </c>
      <c r="O3" s="17" t="s">
        <v>175</v>
      </c>
      <c r="P3" s="17" t="s">
        <v>245</v>
      </c>
      <c r="Q3" s="100"/>
      <c r="R3" s="89"/>
    </row>
    <row r="4" spans="1:18" ht="36" customHeight="1" x14ac:dyDescent="0.25">
      <c r="A4" s="26"/>
      <c r="B4" s="8" t="s">
        <v>169</v>
      </c>
      <c r="C4" s="3" t="s">
        <v>38</v>
      </c>
      <c r="D4" s="10" t="s">
        <v>173</v>
      </c>
      <c r="E4" s="2">
        <v>3</v>
      </c>
      <c r="F4" s="2">
        <v>2805</v>
      </c>
      <c r="G4" s="2">
        <v>10939</v>
      </c>
      <c r="H4" s="15">
        <f t="shared" ref="H4:H35" si="0">G4/F4</f>
        <v>3.8998217468805705</v>
      </c>
      <c r="I4" s="15"/>
      <c r="J4" s="62">
        <v>11.12</v>
      </c>
      <c r="K4" s="27">
        <f>J4/G4*1000000</f>
        <v>1016.5463022214095</v>
      </c>
      <c r="L4" s="16" t="s">
        <v>233</v>
      </c>
      <c r="M4" s="16" t="s">
        <v>187</v>
      </c>
      <c r="N4" s="17">
        <v>1.2</v>
      </c>
      <c r="O4" s="17"/>
      <c r="P4" s="17"/>
      <c r="Q4" s="16" t="s">
        <v>179</v>
      </c>
      <c r="R4" s="38"/>
    </row>
    <row r="5" spans="1:18" ht="36" customHeight="1" x14ac:dyDescent="0.25">
      <c r="A5" s="26"/>
      <c r="B5" s="10" t="s">
        <v>166</v>
      </c>
      <c r="C5" s="4" t="s">
        <v>10</v>
      </c>
      <c r="D5" s="10" t="s">
        <v>173</v>
      </c>
      <c r="E5" s="2">
        <v>5</v>
      </c>
      <c r="F5" s="2">
        <v>2590</v>
      </c>
      <c r="G5" s="2">
        <v>9065</v>
      </c>
      <c r="H5" s="15">
        <f t="shared" si="0"/>
        <v>3.5</v>
      </c>
      <c r="I5" s="15"/>
      <c r="J5" s="62">
        <v>4.16</v>
      </c>
      <c r="K5" s="27">
        <f>J5/G5*1000000</f>
        <v>458.90788747931606</v>
      </c>
      <c r="L5" s="28"/>
      <c r="M5" s="28"/>
      <c r="N5" s="17"/>
      <c r="O5" s="17"/>
      <c r="P5" s="17"/>
      <c r="Q5" s="28" t="s">
        <v>179</v>
      </c>
      <c r="R5" s="38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 t="shared" si="0"/>
        <v>2.4</v>
      </c>
      <c r="I6" s="15"/>
      <c r="J6" s="62">
        <v>3.5649999999999999</v>
      </c>
      <c r="K6" s="27">
        <f t="shared" ref="K6:K69" si="1">J6/G6*1000000</f>
        <v>450.12626262626259</v>
      </c>
      <c r="L6" s="16" t="s">
        <v>223</v>
      </c>
      <c r="M6" s="16" t="s">
        <v>229</v>
      </c>
      <c r="N6" s="29" t="s">
        <v>224</v>
      </c>
      <c r="O6" s="2"/>
      <c r="P6" s="17">
        <v>5.59</v>
      </c>
      <c r="Q6" s="28"/>
      <c r="R6" s="38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 t="shared" si="0"/>
        <v>2.7</v>
      </c>
      <c r="I7" s="15"/>
      <c r="J7" s="62">
        <v>4.43</v>
      </c>
      <c r="K7" s="27">
        <f t="shared" si="1"/>
        <v>623.8557949584565</v>
      </c>
      <c r="L7" s="16" t="s">
        <v>225</v>
      </c>
      <c r="M7" s="16" t="s">
        <v>186</v>
      </c>
      <c r="N7" s="29" t="s">
        <v>224</v>
      </c>
      <c r="O7" s="17">
        <v>0.05</v>
      </c>
      <c r="P7" s="17"/>
      <c r="Q7" s="28"/>
      <c r="R7" s="38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 t="shared" si="0"/>
        <v>2.6</v>
      </c>
      <c r="I8" s="16" t="s">
        <v>226</v>
      </c>
      <c r="J8" s="62">
        <v>5.98</v>
      </c>
      <c r="K8" s="27">
        <f t="shared" si="1"/>
        <v>938.77551020408168</v>
      </c>
      <c r="L8" s="16" t="s">
        <v>226</v>
      </c>
      <c r="M8" s="16" t="s">
        <v>227</v>
      </c>
      <c r="N8" s="17">
        <v>1.2</v>
      </c>
      <c r="O8" s="17"/>
      <c r="P8" s="17"/>
      <c r="Q8" s="16"/>
      <c r="R8" s="38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 t="shared" si="0"/>
        <v>2</v>
      </c>
      <c r="I9" s="15"/>
      <c r="J9" s="62">
        <v>4.93</v>
      </c>
      <c r="K9" s="27">
        <f t="shared" si="1"/>
        <v>900.29218407596784</v>
      </c>
      <c r="L9" s="16" t="s">
        <v>226</v>
      </c>
      <c r="M9" s="16" t="s">
        <v>227</v>
      </c>
      <c r="N9" s="17">
        <v>1.2</v>
      </c>
      <c r="O9" s="17"/>
      <c r="P9" s="17"/>
      <c r="Q9" s="16"/>
      <c r="R9" s="38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 t="shared" si="0"/>
        <v>2.6</v>
      </c>
      <c r="I10" s="15"/>
      <c r="J10" s="62">
        <v>4.5999999999999996</v>
      </c>
      <c r="K10" s="27">
        <f t="shared" si="1"/>
        <v>722.13500784929352</v>
      </c>
      <c r="L10" s="16" t="s">
        <v>226</v>
      </c>
      <c r="M10" s="16" t="s">
        <v>227</v>
      </c>
      <c r="N10" s="17">
        <v>1.2</v>
      </c>
      <c r="O10" s="17"/>
      <c r="P10" s="17"/>
      <c r="Q10" s="16"/>
      <c r="R10" s="38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 t="shared" si="0"/>
        <v>2</v>
      </c>
      <c r="I11" s="15" t="s">
        <v>226</v>
      </c>
      <c r="J11" s="62">
        <v>2.532</v>
      </c>
      <c r="K11" s="27">
        <f t="shared" si="1"/>
        <v>414.94591937069811</v>
      </c>
      <c r="L11" s="16" t="s">
        <v>226</v>
      </c>
      <c r="M11" s="16" t="s">
        <v>227</v>
      </c>
      <c r="N11" s="17">
        <v>1.2</v>
      </c>
      <c r="O11" s="17"/>
      <c r="P11" s="17"/>
      <c r="Q11" s="16"/>
      <c r="R11" s="38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5"/>
      <c r="J12" s="62">
        <v>2.11</v>
      </c>
      <c r="K12" s="27">
        <f t="shared" si="1"/>
        <v>345.7882661422484</v>
      </c>
      <c r="L12" s="16" t="s">
        <v>226</v>
      </c>
      <c r="M12" s="16" t="s">
        <v>227</v>
      </c>
      <c r="N12" s="17">
        <v>1.2</v>
      </c>
      <c r="O12" s="17"/>
      <c r="P12" s="17"/>
      <c r="Q12" s="16"/>
      <c r="R12" s="38"/>
    </row>
    <row r="13" spans="1:18" ht="36" customHeight="1" x14ac:dyDescent="0.25">
      <c r="A13" s="26"/>
      <c r="B13" s="9" t="s">
        <v>170</v>
      </c>
      <c r="C13" s="4" t="s">
        <v>67</v>
      </c>
      <c r="D13" s="10" t="s">
        <v>173</v>
      </c>
      <c r="E13" s="2">
        <v>5</v>
      </c>
      <c r="F13" s="2">
        <v>2490</v>
      </c>
      <c r="G13" s="2">
        <v>4980</v>
      </c>
      <c r="H13" s="15">
        <f t="shared" si="0"/>
        <v>2</v>
      </c>
      <c r="I13" s="15"/>
      <c r="J13" s="62">
        <v>4.84</v>
      </c>
      <c r="K13" s="27">
        <f t="shared" si="1"/>
        <v>971.88755020080316</v>
      </c>
      <c r="L13" s="16" t="s">
        <v>200</v>
      </c>
      <c r="M13" s="16" t="s">
        <v>228</v>
      </c>
      <c r="N13" s="17">
        <v>1.2</v>
      </c>
      <c r="O13" s="17"/>
      <c r="P13" s="17"/>
      <c r="Q13" s="16"/>
      <c r="R13" s="38"/>
    </row>
    <row r="14" spans="1:18" ht="36" customHeight="1" x14ac:dyDescent="0.25">
      <c r="A14" s="26"/>
      <c r="B14" s="9" t="s">
        <v>170</v>
      </c>
      <c r="C14" s="4" t="s">
        <v>51</v>
      </c>
      <c r="D14" s="10" t="s">
        <v>173</v>
      </c>
      <c r="E14" s="2">
        <v>6</v>
      </c>
      <c r="F14" s="2">
        <v>2738</v>
      </c>
      <c r="G14" s="2">
        <v>5476</v>
      </c>
      <c r="H14" s="15">
        <f t="shared" si="0"/>
        <v>2</v>
      </c>
      <c r="I14" s="15"/>
      <c r="J14" s="62">
        <v>4.93</v>
      </c>
      <c r="K14" s="27">
        <f t="shared" si="1"/>
        <v>900.29218407596784</v>
      </c>
      <c r="L14" s="16" t="s">
        <v>200</v>
      </c>
      <c r="M14" s="16" t="s">
        <v>228</v>
      </c>
      <c r="N14" s="17">
        <v>1.2</v>
      </c>
      <c r="O14" s="17"/>
      <c r="P14" s="17"/>
      <c r="Q14" s="16"/>
      <c r="R14" s="38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 t="shared" si="0"/>
        <v>2.0398596938775508</v>
      </c>
      <c r="I15" s="15"/>
      <c r="J15" s="62">
        <v>3.6850000000000001</v>
      </c>
      <c r="K15" s="27">
        <f t="shared" si="1"/>
        <v>576.05127403470374</v>
      </c>
      <c r="L15" s="16" t="s">
        <v>200</v>
      </c>
      <c r="M15" s="16" t="s">
        <v>228</v>
      </c>
      <c r="N15" s="17">
        <v>1.2</v>
      </c>
      <c r="O15" s="17"/>
      <c r="P15" s="17"/>
      <c r="Q15" s="16"/>
      <c r="R15" s="38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 t="shared" si="0"/>
        <v>2</v>
      </c>
      <c r="I16" s="15"/>
      <c r="J16" s="62">
        <v>4.3899999999999997</v>
      </c>
      <c r="K16" s="27">
        <f t="shared" si="1"/>
        <v>856.41825985173625</v>
      </c>
      <c r="L16" s="16" t="s">
        <v>200</v>
      </c>
      <c r="M16" s="16" t="s">
        <v>228</v>
      </c>
      <c r="N16" s="17">
        <v>1</v>
      </c>
      <c r="O16" s="17"/>
      <c r="P16" s="17"/>
      <c r="Q16" s="16"/>
      <c r="R16" s="38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 t="shared" si="0"/>
        <v>3.2999594649371708</v>
      </c>
      <c r="I17" s="15" t="s">
        <v>233</v>
      </c>
      <c r="J17" s="62">
        <v>7.44</v>
      </c>
      <c r="K17" s="27">
        <f t="shared" si="1"/>
        <v>913.89264218155029</v>
      </c>
      <c r="L17" s="16" t="s">
        <v>230</v>
      </c>
      <c r="M17" s="16" t="s">
        <v>229</v>
      </c>
      <c r="N17" s="17">
        <v>1</v>
      </c>
      <c r="O17" s="17"/>
      <c r="P17" s="17">
        <v>5.2560000000000002</v>
      </c>
      <c r="Q17" s="16"/>
      <c r="R17" s="38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5"/>
      <c r="J18" s="62">
        <v>6.2</v>
      </c>
      <c r="K18" s="27">
        <f t="shared" si="1"/>
        <v>761.57720181795855</v>
      </c>
      <c r="L18" s="16" t="s">
        <v>230</v>
      </c>
      <c r="M18" s="16" t="s">
        <v>229</v>
      </c>
      <c r="N18" s="17">
        <v>1</v>
      </c>
      <c r="O18" s="17"/>
      <c r="P18" s="17">
        <v>4.38</v>
      </c>
      <c r="Q18" s="16"/>
      <c r="R18" s="38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 t="shared" si="0"/>
        <v>2.8</v>
      </c>
      <c r="I19" s="15"/>
      <c r="J19" s="62">
        <v>5.0999999999999996</v>
      </c>
      <c r="K19" s="27">
        <f t="shared" si="1"/>
        <v>649.35064935064941</v>
      </c>
      <c r="L19" s="16" t="s">
        <v>230</v>
      </c>
      <c r="M19" s="16" t="s">
        <v>229</v>
      </c>
      <c r="N19" s="17">
        <v>0.8</v>
      </c>
      <c r="O19" s="17"/>
      <c r="P19" s="17">
        <v>3.96</v>
      </c>
      <c r="Q19" s="16"/>
      <c r="R19" s="38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 t="shared" si="0"/>
        <v>2.5997181113460184</v>
      </c>
      <c r="I20" s="15"/>
      <c r="J20" s="62">
        <v>4.75</v>
      </c>
      <c r="K20" s="27">
        <f t="shared" si="1"/>
        <v>643.80590946055838</v>
      </c>
      <c r="L20" s="16" t="s">
        <v>230</v>
      </c>
      <c r="M20" s="16" t="s">
        <v>229</v>
      </c>
      <c r="N20" s="17">
        <v>0.8</v>
      </c>
      <c r="O20" s="17"/>
      <c r="P20" s="17">
        <v>4.38</v>
      </c>
      <c r="Q20" s="16"/>
      <c r="R20" s="38"/>
    </row>
    <row r="21" spans="1:18" ht="36" customHeight="1" x14ac:dyDescent="0.25">
      <c r="A21" s="26"/>
      <c r="B21" s="7" t="s">
        <v>167</v>
      </c>
      <c r="C21" s="4" t="s">
        <v>111</v>
      </c>
      <c r="D21" s="10" t="s">
        <v>173</v>
      </c>
      <c r="E21" s="2">
        <v>3</v>
      </c>
      <c r="F21" s="2">
        <v>3051</v>
      </c>
      <c r="G21" s="2">
        <v>6102</v>
      </c>
      <c r="H21" s="15">
        <f t="shared" si="0"/>
        <v>2</v>
      </c>
      <c r="I21" s="15"/>
      <c r="J21" s="62">
        <v>4.12</v>
      </c>
      <c r="K21" s="27">
        <f t="shared" si="1"/>
        <v>675.18846279908234</v>
      </c>
      <c r="L21" s="16" t="s">
        <v>198</v>
      </c>
      <c r="M21" s="16" t="s">
        <v>232</v>
      </c>
      <c r="N21" s="17">
        <v>1.1000000000000001</v>
      </c>
      <c r="O21" s="17"/>
      <c r="P21" s="17"/>
      <c r="Q21" s="16"/>
      <c r="R21" s="38" t="s">
        <v>208</v>
      </c>
    </row>
    <row r="22" spans="1:18" ht="36" customHeight="1" x14ac:dyDescent="0.25">
      <c r="A22" s="26"/>
      <c r="B22" s="7" t="s">
        <v>167</v>
      </c>
      <c r="C22" s="4" t="s">
        <v>103</v>
      </c>
      <c r="D22" s="10" t="s">
        <v>173</v>
      </c>
      <c r="E22" s="2">
        <v>3</v>
      </c>
      <c r="F22" s="2">
        <v>2443</v>
      </c>
      <c r="G22" s="2">
        <v>4886</v>
      </c>
      <c r="H22" s="15">
        <f t="shared" si="0"/>
        <v>2</v>
      </c>
      <c r="I22" s="15"/>
      <c r="J22" s="62">
        <v>3.0445000000000002</v>
      </c>
      <c r="K22" s="27">
        <f t="shared" si="1"/>
        <v>623.10683585755226</v>
      </c>
      <c r="L22" s="16" t="s">
        <v>198</v>
      </c>
      <c r="M22" s="16" t="s">
        <v>231</v>
      </c>
      <c r="N22" s="17">
        <v>1</v>
      </c>
      <c r="O22" s="17"/>
      <c r="P22" s="17"/>
      <c r="Q22" s="16"/>
      <c r="R22" s="38"/>
    </row>
    <row r="23" spans="1:18" ht="36" customHeight="1" x14ac:dyDescent="0.25">
      <c r="A23" s="26"/>
      <c r="B23" s="6" t="s">
        <v>168</v>
      </c>
      <c r="C23" s="4" t="s">
        <v>152</v>
      </c>
      <c r="D23" s="10" t="s">
        <v>173</v>
      </c>
      <c r="E23" s="2">
        <v>7</v>
      </c>
      <c r="F23" s="2">
        <v>2854</v>
      </c>
      <c r="G23" s="2">
        <v>6564</v>
      </c>
      <c r="H23" s="15">
        <f t="shared" si="0"/>
        <v>2.2999299229152066</v>
      </c>
      <c r="I23" s="15"/>
      <c r="J23" s="62">
        <v>8.9</v>
      </c>
      <c r="K23" s="27">
        <f t="shared" si="1"/>
        <v>1355.8805606337601</v>
      </c>
      <c r="L23" s="16" t="s">
        <v>233</v>
      </c>
      <c r="M23" s="16" t="s">
        <v>187</v>
      </c>
      <c r="N23" s="17">
        <v>1.2</v>
      </c>
      <c r="O23" s="17"/>
      <c r="P23" s="17"/>
      <c r="Q23" s="16"/>
      <c r="R23" s="38"/>
    </row>
    <row r="24" spans="1:18" ht="36" customHeight="1" x14ac:dyDescent="0.25">
      <c r="A24" s="26"/>
      <c r="B24" s="8" t="s">
        <v>169</v>
      </c>
      <c r="C24" s="4" t="s">
        <v>80</v>
      </c>
      <c r="D24" s="10" t="s">
        <v>173</v>
      </c>
      <c r="E24" s="2">
        <v>6</v>
      </c>
      <c r="F24" s="2">
        <v>3120</v>
      </c>
      <c r="G24" s="2">
        <v>8112</v>
      </c>
      <c r="H24" s="15">
        <f t="shared" si="0"/>
        <v>2.6</v>
      </c>
      <c r="I24" s="15"/>
      <c r="J24" s="62">
        <v>8.2799999999999994</v>
      </c>
      <c r="K24" s="27">
        <f t="shared" si="1"/>
        <v>1020.7100591715975</v>
      </c>
      <c r="L24" s="16" t="s">
        <v>233</v>
      </c>
      <c r="M24" s="16" t="s">
        <v>187</v>
      </c>
      <c r="N24" s="17">
        <v>1.2</v>
      </c>
      <c r="O24" s="17"/>
      <c r="P24" s="17"/>
      <c r="Q24" s="16"/>
      <c r="R24" s="38"/>
    </row>
    <row r="25" spans="1:18" ht="36" customHeight="1" x14ac:dyDescent="0.25">
      <c r="A25" s="26"/>
      <c r="B25" s="6" t="s">
        <v>168</v>
      </c>
      <c r="C25" s="4" t="s">
        <v>154</v>
      </c>
      <c r="D25" s="10" t="s">
        <v>173</v>
      </c>
      <c r="E25" s="2">
        <v>6</v>
      </c>
      <c r="F25" s="2">
        <v>2603</v>
      </c>
      <c r="G25" s="2">
        <v>9631</v>
      </c>
      <c r="H25" s="15">
        <f t="shared" si="0"/>
        <v>3.6999615827890895</v>
      </c>
      <c r="I25" s="15" t="s">
        <v>247</v>
      </c>
      <c r="J25" s="62">
        <v>9.67</v>
      </c>
      <c r="K25" s="27">
        <f t="shared" si="1"/>
        <v>1004.049423735853</v>
      </c>
      <c r="L25" s="16" t="s">
        <v>233</v>
      </c>
      <c r="M25" s="16" t="s">
        <v>187</v>
      </c>
      <c r="N25" s="17">
        <v>1.2</v>
      </c>
      <c r="O25" s="17"/>
      <c r="P25" s="17"/>
      <c r="Q25" s="16"/>
      <c r="R25" s="38"/>
    </row>
    <row r="26" spans="1:18" ht="36" customHeight="1" x14ac:dyDescent="0.25">
      <c r="A26" s="26"/>
      <c r="B26" s="6" t="s">
        <v>168</v>
      </c>
      <c r="C26" s="4" t="s">
        <v>139</v>
      </c>
      <c r="D26" s="10" t="s">
        <v>173</v>
      </c>
      <c r="E26" s="2">
        <v>6</v>
      </c>
      <c r="F26" s="2">
        <v>2613</v>
      </c>
      <c r="G26" s="2">
        <v>6009</v>
      </c>
      <c r="H26" s="15">
        <f t="shared" si="0"/>
        <v>2.2996555683122848</v>
      </c>
      <c r="I26" s="15"/>
      <c r="J26" s="62">
        <v>6.0049999999999999</v>
      </c>
      <c r="K26" s="27">
        <f t="shared" si="1"/>
        <v>999.33433183557997</v>
      </c>
      <c r="L26" s="16" t="s">
        <v>233</v>
      </c>
      <c r="M26" s="16" t="s">
        <v>187</v>
      </c>
      <c r="N26" s="17">
        <v>1.2</v>
      </c>
      <c r="O26" s="17"/>
      <c r="P26" s="17"/>
      <c r="Q26" s="16"/>
      <c r="R26" s="38"/>
    </row>
    <row r="27" spans="1:18" ht="36" customHeight="1" x14ac:dyDescent="0.25">
      <c r="A27" s="26"/>
      <c r="B27" s="6" t="s">
        <v>168</v>
      </c>
      <c r="C27" s="4" t="s">
        <v>163</v>
      </c>
      <c r="D27" s="10" t="s">
        <v>173</v>
      </c>
      <c r="E27" s="2">
        <v>6</v>
      </c>
      <c r="F27" s="2">
        <v>2919</v>
      </c>
      <c r="G27" s="2">
        <v>5838</v>
      </c>
      <c r="H27" s="15">
        <f t="shared" si="0"/>
        <v>2</v>
      </c>
      <c r="I27" s="15"/>
      <c r="J27" s="62">
        <v>5.41</v>
      </c>
      <c r="K27" s="27">
        <f t="shared" si="1"/>
        <v>926.68722165125041</v>
      </c>
      <c r="L27" s="16" t="s">
        <v>233</v>
      </c>
      <c r="M27" s="16" t="s">
        <v>187</v>
      </c>
      <c r="N27" s="17">
        <v>1.2</v>
      </c>
      <c r="O27" s="17"/>
      <c r="P27" s="17"/>
      <c r="Q27" s="16"/>
      <c r="R27" s="38"/>
    </row>
    <row r="28" spans="1:18" ht="36" customHeight="1" x14ac:dyDescent="0.25">
      <c r="A28" s="26"/>
      <c r="B28" s="8" t="s">
        <v>169</v>
      </c>
      <c r="C28" s="4" t="s">
        <v>98</v>
      </c>
      <c r="D28" s="10" t="s">
        <v>173</v>
      </c>
      <c r="E28" s="2">
        <v>6</v>
      </c>
      <c r="F28" s="2">
        <v>5217</v>
      </c>
      <c r="G28" s="2">
        <v>5217</v>
      </c>
      <c r="H28" s="15">
        <f t="shared" si="0"/>
        <v>1</v>
      </c>
      <c r="I28" s="15"/>
      <c r="J28" s="62">
        <v>4.32</v>
      </c>
      <c r="K28" s="27">
        <f t="shared" si="1"/>
        <v>828.06210465784943</v>
      </c>
      <c r="L28" s="16" t="s">
        <v>233</v>
      </c>
      <c r="M28" s="16" t="s">
        <v>187</v>
      </c>
      <c r="N28" s="17">
        <v>1.2</v>
      </c>
      <c r="O28" s="17"/>
      <c r="P28" s="17"/>
      <c r="Q28" s="16"/>
      <c r="R28" s="38"/>
    </row>
    <row r="29" spans="1:18" ht="36" customHeight="1" x14ac:dyDescent="0.25">
      <c r="A29" s="26"/>
      <c r="B29" s="8" t="s">
        <v>169</v>
      </c>
      <c r="C29" s="4" t="s">
        <v>102</v>
      </c>
      <c r="D29" s="10" t="s">
        <v>173</v>
      </c>
      <c r="E29" s="2">
        <v>5</v>
      </c>
      <c r="F29" s="2">
        <v>2896</v>
      </c>
      <c r="G29" s="2">
        <v>5792</v>
      </c>
      <c r="H29" s="15">
        <f t="shared" si="0"/>
        <v>2</v>
      </c>
      <c r="I29" s="15"/>
      <c r="J29" s="62">
        <v>4.24</v>
      </c>
      <c r="K29" s="27">
        <f t="shared" si="1"/>
        <v>732.04419889502765</v>
      </c>
      <c r="L29" s="16" t="s">
        <v>233</v>
      </c>
      <c r="M29" s="16" t="s">
        <v>187</v>
      </c>
      <c r="N29" s="17">
        <v>1.2</v>
      </c>
      <c r="O29" s="17"/>
      <c r="P29" s="17"/>
      <c r="Q29" s="16"/>
      <c r="R29" s="38"/>
    </row>
    <row r="30" spans="1:18" ht="36" customHeight="1" x14ac:dyDescent="0.25">
      <c r="A30" s="26"/>
      <c r="B30" s="8" t="s">
        <v>169</v>
      </c>
      <c r="C30" s="4" t="s">
        <v>80</v>
      </c>
      <c r="D30" s="10" t="s">
        <v>173</v>
      </c>
      <c r="E30" s="2">
        <v>6</v>
      </c>
      <c r="F30" s="2">
        <v>3120</v>
      </c>
      <c r="G30" s="2">
        <v>8112</v>
      </c>
      <c r="H30" s="15">
        <f t="shared" si="0"/>
        <v>2.6</v>
      </c>
      <c r="I30" s="15"/>
      <c r="J30" s="62">
        <v>5.52</v>
      </c>
      <c r="K30" s="27">
        <f t="shared" si="1"/>
        <v>680.473372781065</v>
      </c>
      <c r="L30" s="16" t="s">
        <v>233</v>
      </c>
      <c r="M30" s="16" t="s">
        <v>187</v>
      </c>
      <c r="N30" s="17">
        <v>1.2</v>
      </c>
      <c r="O30" s="17"/>
      <c r="P30" s="17"/>
      <c r="Q30" s="16"/>
      <c r="R30" s="38"/>
    </row>
    <row r="31" spans="1:18" ht="36" customHeight="1" x14ac:dyDescent="0.25">
      <c r="A31" s="26"/>
      <c r="B31" s="6" t="s">
        <v>168</v>
      </c>
      <c r="C31" s="4" t="s">
        <v>154</v>
      </c>
      <c r="D31" s="10" t="s">
        <v>173</v>
      </c>
      <c r="E31" s="2">
        <v>6</v>
      </c>
      <c r="F31" s="2">
        <v>2603</v>
      </c>
      <c r="G31" s="2">
        <v>9631</v>
      </c>
      <c r="H31" s="15">
        <f t="shared" si="0"/>
        <v>3.6999615827890895</v>
      </c>
      <c r="I31" s="15"/>
      <c r="J31" s="62">
        <v>4.3</v>
      </c>
      <c r="K31" s="27">
        <f t="shared" si="1"/>
        <v>446.47492472225105</v>
      </c>
      <c r="L31" s="16" t="s">
        <v>233</v>
      </c>
      <c r="M31" s="16" t="s">
        <v>187</v>
      </c>
      <c r="N31" s="17">
        <v>1.2</v>
      </c>
      <c r="O31" s="17"/>
      <c r="P31" s="17"/>
      <c r="Q31" s="16"/>
      <c r="R31" s="38"/>
    </row>
    <row r="32" spans="1:18" ht="36" customHeight="1" x14ac:dyDescent="0.25">
      <c r="A32" s="26"/>
      <c r="B32" s="8" t="s">
        <v>169</v>
      </c>
      <c r="C32" s="4" t="s">
        <v>100</v>
      </c>
      <c r="D32" s="10" t="s">
        <v>173</v>
      </c>
      <c r="E32" s="2">
        <v>6</v>
      </c>
      <c r="F32" s="2">
        <v>2567</v>
      </c>
      <c r="G32" s="2">
        <v>5134</v>
      </c>
      <c r="H32" s="15">
        <f t="shared" si="0"/>
        <v>2</v>
      </c>
      <c r="I32" s="15"/>
      <c r="J32" s="62">
        <v>4.32</v>
      </c>
      <c r="K32" s="27">
        <f t="shared" si="1"/>
        <v>841.44916244643559</v>
      </c>
      <c r="L32" s="16" t="s">
        <v>233</v>
      </c>
      <c r="M32" s="16" t="s">
        <v>187</v>
      </c>
      <c r="N32" s="17">
        <v>1.1000000000000001</v>
      </c>
      <c r="O32" s="17"/>
      <c r="P32" s="17"/>
      <c r="Q32" s="16"/>
      <c r="R32" s="38"/>
    </row>
    <row r="33" spans="1:18" ht="36" customHeight="1" x14ac:dyDescent="0.25">
      <c r="A33" s="26"/>
      <c r="B33" s="8" t="s">
        <v>169</v>
      </c>
      <c r="C33" s="4" t="s">
        <v>90</v>
      </c>
      <c r="D33" s="10" t="s">
        <v>173</v>
      </c>
      <c r="E33" s="2">
        <v>5</v>
      </c>
      <c r="F33" s="2">
        <v>2504</v>
      </c>
      <c r="G33" s="2">
        <v>5008</v>
      </c>
      <c r="H33" s="15">
        <f t="shared" si="0"/>
        <v>2</v>
      </c>
      <c r="I33" s="15"/>
      <c r="J33" s="62">
        <v>3.855</v>
      </c>
      <c r="K33" s="27">
        <f t="shared" si="1"/>
        <v>769.76837060702883</v>
      </c>
      <c r="L33" s="16" t="s">
        <v>233</v>
      </c>
      <c r="M33" s="16" t="s">
        <v>187</v>
      </c>
      <c r="N33" s="17">
        <v>1.1000000000000001</v>
      </c>
      <c r="O33" s="17"/>
      <c r="P33" s="17"/>
      <c r="Q33" s="16"/>
      <c r="R33" s="38"/>
    </row>
    <row r="34" spans="1:18" ht="36" customHeight="1" x14ac:dyDescent="0.25">
      <c r="A34" s="26"/>
      <c r="B34" s="8" t="s">
        <v>169</v>
      </c>
      <c r="C34" s="4" t="s">
        <v>101</v>
      </c>
      <c r="D34" s="10" t="s">
        <v>173</v>
      </c>
      <c r="E34" s="2">
        <v>6</v>
      </c>
      <c r="F34" s="2">
        <v>2803</v>
      </c>
      <c r="G34" s="2">
        <v>8969</v>
      </c>
      <c r="H34" s="15">
        <f t="shared" si="0"/>
        <v>3.1997859436318232</v>
      </c>
      <c r="I34" s="15" t="s">
        <v>233</v>
      </c>
      <c r="J34" s="62">
        <v>3.96</v>
      </c>
      <c r="K34" s="27">
        <f t="shared" si="1"/>
        <v>441.52079384546772</v>
      </c>
      <c r="L34" s="16" t="s">
        <v>233</v>
      </c>
      <c r="M34" s="16" t="s">
        <v>187</v>
      </c>
      <c r="N34" s="17">
        <v>1.1000000000000001</v>
      </c>
      <c r="O34" s="17"/>
      <c r="P34" s="17"/>
      <c r="Q34" s="16"/>
      <c r="R34" s="38"/>
    </row>
    <row r="35" spans="1:18" ht="36" customHeight="1" x14ac:dyDescent="0.25">
      <c r="A35" s="26"/>
      <c r="B35" s="8" t="s">
        <v>169</v>
      </c>
      <c r="C35" s="4" t="s">
        <v>101</v>
      </c>
      <c r="D35" s="10" t="s">
        <v>173</v>
      </c>
      <c r="E35" s="2">
        <v>6</v>
      </c>
      <c r="F35" s="2">
        <v>2803</v>
      </c>
      <c r="G35" s="2">
        <v>8969</v>
      </c>
      <c r="H35" s="15">
        <f t="shared" si="0"/>
        <v>3.1997859436318232</v>
      </c>
      <c r="I35" s="15"/>
      <c r="J35" s="62">
        <v>2.2000000000000002</v>
      </c>
      <c r="K35" s="27">
        <f t="shared" si="1"/>
        <v>245.28932991414877</v>
      </c>
      <c r="L35" s="16" t="s">
        <v>233</v>
      </c>
      <c r="M35" s="16" t="s">
        <v>187</v>
      </c>
      <c r="N35" s="17">
        <v>1.1000000000000001</v>
      </c>
      <c r="O35" s="17"/>
      <c r="P35" s="17"/>
      <c r="Q35" s="16"/>
      <c r="R35" s="38"/>
    </row>
    <row r="36" spans="1:18" ht="36" customHeight="1" x14ac:dyDescent="0.25">
      <c r="A36" s="26"/>
      <c r="B36" s="6" t="s">
        <v>168</v>
      </c>
      <c r="C36" s="4" t="s">
        <v>156</v>
      </c>
      <c r="D36" s="10" t="s">
        <v>173</v>
      </c>
      <c r="E36" s="2">
        <v>7</v>
      </c>
      <c r="F36" s="2">
        <v>2759</v>
      </c>
      <c r="G36" s="2">
        <v>5518</v>
      </c>
      <c r="H36" s="15">
        <f t="shared" ref="H36:H67" si="2">G36/F36</f>
        <v>2</v>
      </c>
      <c r="I36" s="15"/>
      <c r="J36" s="62">
        <v>7.42</v>
      </c>
      <c r="K36" s="27">
        <f t="shared" si="1"/>
        <v>1344.6901051105474</v>
      </c>
      <c r="L36" s="16" t="s">
        <v>233</v>
      </c>
      <c r="M36" s="16" t="s">
        <v>187</v>
      </c>
      <c r="N36" s="17">
        <v>1</v>
      </c>
      <c r="O36" s="17"/>
      <c r="P36" s="17"/>
      <c r="Q36" s="16"/>
      <c r="R36" s="38"/>
    </row>
    <row r="37" spans="1:18" ht="36" customHeight="1" x14ac:dyDescent="0.25">
      <c r="A37" s="26"/>
      <c r="B37" s="8" t="s">
        <v>169</v>
      </c>
      <c r="C37" s="3" t="s">
        <v>97</v>
      </c>
      <c r="D37" s="10" t="s">
        <v>173</v>
      </c>
      <c r="E37" s="2">
        <v>6</v>
      </c>
      <c r="F37" s="2">
        <v>2537</v>
      </c>
      <c r="G37" s="2">
        <v>5074</v>
      </c>
      <c r="H37" s="15">
        <f t="shared" si="2"/>
        <v>2</v>
      </c>
      <c r="I37" s="15"/>
      <c r="J37" s="62">
        <v>4.92</v>
      </c>
      <c r="K37" s="27">
        <f t="shared" si="1"/>
        <v>969.64919195900666</v>
      </c>
      <c r="L37" s="16" t="s">
        <v>233</v>
      </c>
      <c r="M37" s="16" t="s">
        <v>187</v>
      </c>
      <c r="N37" s="17">
        <v>1</v>
      </c>
      <c r="O37" s="17"/>
      <c r="P37" s="17"/>
      <c r="Q37" s="16"/>
      <c r="R37" s="38"/>
    </row>
    <row r="38" spans="1:18" ht="36" customHeight="1" x14ac:dyDescent="0.25">
      <c r="A38" s="26"/>
      <c r="B38" s="6" t="s">
        <v>168</v>
      </c>
      <c r="C38" s="4" t="s">
        <v>161</v>
      </c>
      <c r="D38" s="10" t="s">
        <v>173</v>
      </c>
      <c r="E38" s="2">
        <v>5</v>
      </c>
      <c r="F38" s="2">
        <v>2243</v>
      </c>
      <c r="G38" s="2">
        <v>7177</v>
      </c>
      <c r="H38" s="15">
        <f t="shared" si="2"/>
        <v>3.1997325011145787</v>
      </c>
      <c r="I38" s="15"/>
      <c r="J38" s="62">
        <v>3.32</v>
      </c>
      <c r="K38" s="27">
        <f t="shared" si="1"/>
        <v>462.58882541451857</v>
      </c>
      <c r="L38" s="16" t="s">
        <v>233</v>
      </c>
      <c r="M38" s="16" t="s">
        <v>187</v>
      </c>
      <c r="N38" s="17">
        <v>1</v>
      </c>
      <c r="O38" s="17"/>
      <c r="P38" s="17"/>
      <c r="Q38" s="16"/>
      <c r="R38" s="38"/>
    </row>
    <row r="39" spans="1:18" ht="36" customHeight="1" x14ac:dyDescent="0.25">
      <c r="A39" s="26"/>
      <c r="B39" s="6" t="s">
        <v>168</v>
      </c>
      <c r="C39" s="4" t="s">
        <v>162</v>
      </c>
      <c r="D39" s="10" t="s">
        <v>173</v>
      </c>
      <c r="E39" s="2">
        <v>7</v>
      </c>
      <c r="F39" s="2">
        <v>2713</v>
      </c>
      <c r="G39" s="2">
        <v>7596</v>
      </c>
      <c r="H39" s="15">
        <f t="shared" si="2"/>
        <v>2.7998525617397716</v>
      </c>
      <c r="I39" s="15" t="s">
        <v>233</v>
      </c>
      <c r="J39" s="62">
        <v>7.3776000000000002</v>
      </c>
      <c r="K39" s="27">
        <f t="shared" si="1"/>
        <v>971.24802527646136</v>
      </c>
      <c r="L39" s="16" t="s">
        <v>233</v>
      </c>
      <c r="M39" s="16" t="s">
        <v>187</v>
      </c>
      <c r="N39" s="17">
        <v>0.7</v>
      </c>
      <c r="O39" s="17"/>
      <c r="P39" s="17"/>
      <c r="Q39" s="16"/>
      <c r="R39" s="38"/>
    </row>
    <row r="40" spans="1:18" ht="36" customHeight="1" x14ac:dyDescent="0.25">
      <c r="A40" s="26"/>
      <c r="B40" s="6" t="s">
        <v>168</v>
      </c>
      <c r="C40" s="4" t="s">
        <v>162</v>
      </c>
      <c r="D40" s="10" t="s">
        <v>173</v>
      </c>
      <c r="E40" s="2">
        <v>7</v>
      </c>
      <c r="F40" s="2">
        <v>2713</v>
      </c>
      <c r="G40" s="2">
        <v>7596</v>
      </c>
      <c r="H40" s="15">
        <f t="shared" si="2"/>
        <v>2.7998525617397716</v>
      </c>
      <c r="I40" s="15" t="s">
        <v>214</v>
      </c>
      <c r="J40" s="62">
        <v>7.3776000000000002</v>
      </c>
      <c r="K40" s="27">
        <f t="shared" si="1"/>
        <v>971.24802527646136</v>
      </c>
      <c r="L40" s="16" t="s">
        <v>233</v>
      </c>
      <c r="M40" s="16" t="s">
        <v>187</v>
      </c>
      <c r="N40" s="17">
        <v>0.7</v>
      </c>
      <c r="O40" s="17"/>
      <c r="P40" s="17"/>
      <c r="Q40" s="16"/>
      <c r="R40" s="38"/>
    </row>
    <row r="41" spans="1:18" ht="36" customHeight="1" x14ac:dyDescent="0.25">
      <c r="A41" s="26"/>
      <c r="B41" s="6" t="s">
        <v>168</v>
      </c>
      <c r="C41" s="4" t="s">
        <v>162</v>
      </c>
      <c r="D41" s="10" t="s">
        <v>173</v>
      </c>
      <c r="E41" s="2">
        <v>7</v>
      </c>
      <c r="F41" s="2">
        <v>2713</v>
      </c>
      <c r="G41" s="2">
        <v>7596</v>
      </c>
      <c r="H41" s="15">
        <f t="shared" si="2"/>
        <v>2.7998525617397716</v>
      </c>
      <c r="I41" s="15"/>
      <c r="J41" s="62">
        <v>4.24</v>
      </c>
      <c r="K41" s="27">
        <f t="shared" si="1"/>
        <v>558.18852027382843</v>
      </c>
      <c r="L41" s="16" t="s">
        <v>233</v>
      </c>
      <c r="M41" s="16" t="s">
        <v>187</v>
      </c>
      <c r="N41" s="17">
        <v>0.7</v>
      </c>
      <c r="O41" s="17"/>
      <c r="P41" s="17"/>
      <c r="Q41" s="16"/>
      <c r="R41" s="38"/>
    </row>
    <row r="42" spans="1:18" ht="36" customHeight="1" x14ac:dyDescent="0.25">
      <c r="A42" s="26"/>
      <c r="B42" s="9" t="s">
        <v>170</v>
      </c>
      <c r="C42" s="3" t="s">
        <v>47</v>
      </c>
      <c r="D42" s="10" t="s">
        <v>173</v>
      </c>
      <c r="E42" s="2">
        <v>5</v>
      </c>
      <c r="F42" s="2">
        <v>3194</v>
      </c>
      <c r="G42" s="2">
        <v>7346</v>
      </c>
      <c r="H42" s="15">
        <f t="shared" si="2"/>
        <v>2.2999373825923608</v>
      </c>
      <c r="I42" s="15"/>
      <c r="J42" s="62">
        <v>5.6</v>
      </c>
      <c r="K42" s="27">
        <f t="shared" si="1"/>
        <v>762.31962973046552</v>
      </c>
      <c r="L42" s="16" t="s">
        <v>205</v>
      </c>
      <c r="M42" s="16" t="s">
        <v>235</v>
      </c>
      <c r="N42" s="17">
        <v>1.1000000000000001</v>
      </c>
      <c r="O42" s="17"/>
      <c r="P42" s="17"/>
      <c r="Q42" s="16"/>
      <c r="R42" s="38"/>
    </row>
    <row r="43" spans="1:18" ht="36" customHeight="1" x14ac:dyDescent="0.25">
      <c r="A43" s="26"/>
      <c r="B43" s="9" t="s">
        <v>170</v>
      </c>
      <c r="C43" s="4" t="s">
        <v>52</v>
      </c>
      <c r="D43" s="10" t="s">
        <v>173</v>
      </c>
      <c r="E43" s="2">
        <v>3</v>
      </c>
      <c r="F43" s="2">
        <v>2649</v>
      </c>
      <c r="G43" s="2">
        <v>5033</v>
      </c>
      <c r="H43" s="15">
        <f t="shared" si="2"/>
        <v>1.8999622499056248</v>
      </c>
      <c r="I43" s="15"/>
      <c r="J43" s="62">
        <v>3.68</v>
      </c>
      <c r="K43" s="27">
        <f t="shared" si="1"/>
        <v>731.17424995032798</v>
      </c>
      <c r="L43" s="16" t="s">
        <v>205</v>
      </c>
      <c r="M43" s="16" t="s">
        <v>235</v>
      </c>
      <c r="N43" s="17">
        <v>1.1000000000000001</v>
      </c>
      <c r="O43" s="17"/>
      <c r="P43" s="17"/>
      <c r="Q43" s="16"/>
      <c r="R43" s="38"/>
    </row>
    <row r="44" spans="1:18" ht="36" customHeight="1" x14ac:dyDescent="0.25">
      <c r="A44" s="26"/>
      <c r="B44" s="9" t="s">
        <v>170</v>
      </c>
      <c r="C44" s="4" t="s">
        <v>55</v>
      </c>
      <c r="D44" s="10" t="s">
        <v>173</v>
      </c>
      <c r="E44" s="2">
        <v>3</v>
      </c>
      <c r="F44" s="2">
        <v>2311</v>
      </c>
      <c r="G44" s="2">
        <v>4737</v>
      </c>
      <c r="H44" s="15">
        <f t="shared" si="2"/>
        <v>2.0497620077888361</v>
      </c>
      <c r="I44" s="15"/>
      <c r="J44" s="62">
        <v>3.33</v>
      </c>
      <c r="K44" s="27">
        <f t="shared" si="1"/>
        <v>702.97656744775179</v>
      </c>
      <c r="L44" s="16" t="s">
        <v>205</v>
      </c>
      <c r="M44" s="16" t="s">
        <v>235</v>
      </c>
      <c r="N44" s="17">
        <v>1</v>
      </c>
      <c r="O44" s="17"/>
      <c r="P44" s="17"/>
      <c r="Q44" s="16"/>
      <c r="R44" s="38"/>
    </row>
    <row r="45" spans="1:18" ht="36" customHeight="1" x14ac:dyDescent="0.25">
      <c r="A45" s="26"/>
      <c r="B45" s="10" t="s">
        <v>166</v>
      </c>
      <c r="C45" s="4" t="s">
        <v>21</v>
      </c>
      <c r="D45" s="10" t="s">
        <v>173</v>
      </c>
      <c r="E45" s="2">
        <v>6</v>
      </c>
      <c r="F45" s="2">
        <v>2325</v>
      </c>
      <c r="G45" s="2">
        <v>4650</v>
      </c>
      <c r="H45" s="15">
        <f t="shared" si="2"/>
        <v>2</v>
      </c>
      <c r="I45" s="15"/>
      <c r="J45" s="62">
        <v>3.7</v>
      </c>
      <c r="K45" s="27">
        <f t="shared" si="1"/>
        <v>795.69892473118284</v>
      </c>
      <c r="L45" s="16" t="s">
        <v>180</v>
      </c>
      <c r="M45" s="16" t="s">
        <v>220</v>
      </c>
      <c r="N45" s="17">
        <v>1.2</v>
      </c>
      <c r="O45" s="17"/>
      <c r="P45" s="17"/>
      <c r="Q45" s="28"/>
      <c r="R45" s="38"/>
    </row>
    <row r="46" spans="1:18" ht="36" customHeight="1" x14ac:dyDescent="0.25">
      <c r="A46" s="26"/>
      <c r="B46" s="10" t="s">
        <v>166</v>
      </c>
      <c r="C46" s="3" t="s">
        <v>2</v>
      </c>
      <c r="D46" s="10" t="s">
        <v>173</v>
      </c>
      <c r="E46" s="2">
        <v>5</v>
      </c>
      <c r="F46" s="2">
        <v>2875</v>
      </c>
      <c r="G46" s="2">
        <v>7187</v>
      </c>
      <c r="H46" s="15">
        <f t="shared" si="2"/>
        <v>2.4998260869565216</v>
      </c>
      <c r="I46" s="15"/>
      <c r="J46" s="62">
        <v>5.4749999999999996</v>
      </c>
      <c r="K46" s="27">
        <f t="shared" si="1"/>
        <v>761.7921246695422</v>
      </c>
      <c r="L46" s="16" t="s">
        <v>180</v>
      </c>
      <c r="M46" s="16" t="s">
        <v>220</v>
      </c>
      <c r="N46" s="17">
        <v>1.2</v>
      </c>
      <c r="O46" s="17"/>
      <c r="P46" s="17"/>
      <c r="Q46" s="28"/>
      <c r="R46" s="38"/>
    </row>
    <row r="47" spans="1:18" ht="36" customHeight="1" x14ac:dyDescent="0.25">
      <c r="A47" s="26"/>
      <c r="B47" s="10" t="s">
        <v>166</v>
      </c>
      <c r="C47" s="4" t="s">
        <v>34</v>
      </c>
      <c r="D47" s="10" t="s">
        <v>173</v>
      </c>
      <c r="E47" s="2">
        <v>5</v>
      </c>
      <c r="F47" s="2">
        <v>3303</v>
      </c>
      <c r="G47" s="2">
        <v>9248</v>
      </c>
      <c r="H47" s="15">
        <f t="shared" si="2"/>
        <v>2.7998788979715412</v>
      </c>
      <c r="I47" s="15"/>
      <c r="J47" s="62">
        <v>4.7649999999999997</v>
      </c>
      <c r="K47" s="27">
        <f t="shared" si="1"/>
        <v>515.24653979238747</v>
      </c>
      <c r="L47" s="16" t="s">
        <v>180</v>
      </c>
      <c r="M47" s="16" t="s">
        <v>220</v>
      </c>
      <c r="N47" s="17">
        <v>1.2</v>
      </c>
      <c r="O47" s="17"/>
      <c r="P47" s="17"/>
      <c r="Q47" s="16"/>
      <c r="R47" s="38"/>
    </row>
    <row r="48" spans="1:18" ht="36" customHeight="1" x14ac:dyDescent="0.25">
      <c r="A48" s="26"/>
      <c r="B48" s="10" t="s">
        <v>166</v>
      </c>
      <c r="C48" s="4" t="s">
        <v>16</v>
      </c>
      <c r="D48" s="10" t="s">
        <v>173</v>
      </c>
      <c r="E48" s="2">
        <v>5</v>
      </c>
      <c r="F48" s="2">
        <v>2708</v>
      </c>
      <c r="G48" s="2">
        <v>5416</v>
      </c>
      <c r="H48" s="15">
        <f t="shared" si="2"/>
        <v>2</v>
      </c>
      <c r="I48" s="15"/>
      <c r="J48" s="62">
        <v>3.84</v>
      </c>
      <c r="K48" s="27">
        <f t="shared" si="1"/>
        <v>709.01033973412109</v>
      </c>
      <c r="L48" s="16" t="s">
        <v>180</v>
      </c>
      <c r="M48" s="16" t="s">
        <v>220</v>
      </c>
      <c r="N48" s="17">
        <v>1.1000000000000001</v>
      </c>
      <c r="O48" s="17"/>
      <c r="P48" s="17"/>
      <c r="Q48" s="16"/>
      <c r="R48" s="38"/>
    </row>
    <row r="49" spans="1:18" ht="36" customHeight="1" x14ac:dyDescent="0.25">
      <c r="A49" s="26"/>
      <c r="B49" s="10" t="s">
        <v>166</v>
      </c>
      <c r="C49" s="3" t="s">
        <v>41</v>
      </c>
      <c r="D49" s="10" t="s">
        <v>173</v>
      </c>
      <c r="E49" s="2">
        <v>3</v>
      </c>
      <c r="F49" s="2">
        <v>2376</v>
      </c>
      <c r="G49" s="2">
        <v>9266</v>
      </c>
      <c r="H49" s="15">
        <f t="shared" si="2"/>
        <v>3.8998316498316496</v>
      </c>
      <c r="I49" s="15"/>
      <c r="J49" s="62">
        <v>4.08</v>
      </c>
      <c r="K49" s="27">
        <f t="shared" si="1"/>
        <v>440.31944744226206</v>
      </c>
      <c r="L49" s="16" t="s">
        <v>180</v>
      </c>
      <c r="M49" s="16" t="s">
        <v>220</v>
      </c>
      <c r="N49" s="17">
        <v>1.1000000000000001</v>
      </c>
      <c r="O49" s="17"/>
      <c r="P49" s="17"/>
      <c r="Q49" s="16"/>
      <c r="R49" s="38"/>
    </row>
    <row r="50" spans="1:18" ht="36" customHeight="1" x14ac:dyDescent="0.25">
      <c r="A50" s="26"/>
      <c r="B50" s="10" t="s">
        <v>166</v>
      </c>
      <c r="C50" s="4" t="s">
        <v>25</v>
      </c>
      <c r="D50" s="10" t="s">
        <v>173</v>
      </c>
      <c r="E50" s="2">
        <v>6</v>
      </c>
      <c r="F50" s="2">
        <v>2395</v>
      </c>
      <c r="G50" s="2">
        <v>4790</v>
      </c>
      <c r="H50" s="15">
        <f t="shared" si="2"/>
        <v>2</v>
      </c>
      <c r="I50" s="15"/>
      <c r="J50" s="62">
        <v>4.32</v>
      </c>
      <c r="K50" s="27">
        <f t="shared" si="1"/>
        <v>901.87891440501051</v>
      </c>
      <c r="L50" s="16" t="s">
        <v>180</v>
      </c>
      <c r="M50" s="16" t="s">
        <v>220</v>
      </c>
      <c r="N50" s="17">
        <v>1</v>
      </c>
      <c r="O50" s="17"/>
      <c r="P50" s="17"/>
      <c r="Q50" s="16"/>
      <c r="R50" s="38"/>
    </row>
    <row r="51" spans="1:18" ht="36" customHeight="1" x14ac:dyDescent="0.25">
      <c r="A51" s="26"/>
      <c r="B51" s="10" t="s">
        <v>166</v>
      </c>
      <c r="C51" s="4" t="s">
        <v>32</v>
      </c>
      <c r="D51" s="10" t="s">
        <v>173</v>
      </c>
      <c r="E51" s="2">
        <v>5</v>
      </c>
      <c r="F51" s="2">
        <v>2630</v>
      </c>
      <c r="G51" s="2">
        <v>5260</v>
      </c>
      <c r="H51" s="15">
        <f t="shared" si="2"/>
        <v>2</v>
      </c>
      <c r="I51" s="15"/>
      <c r="J51" s="62">
        <v>4.3899999999999997</v>
      </c>
      <c r="K51" s="27">
        <f t="shared" si="1"/>
        <v>834.60076045627375</v>
      </c>
      <c r="L51" s="16" t="s">
        <v>180</v>
      </c>
      <c r="M51" s="16" t="s">
        <v>220</v>
      </c>
      <c r="N51" s="17">
        <v>1</v>
      </c>
      <c r="O51" s="17"/>
      <c r="P51" s="17"/>
      <c r="Q51" s="16"/>
      <c r="R51" s="38"/>
    </row>
    <row r="52" spans="1:18" ht="36" customHeight="1" x14ac:dyDescent="0.25">
      <c r="A52" s="26"/>
      <c r="B52" s="10" t="s">
        <v>166</v>
      </c>
      <c r="C52" s="4" t="s">
        <v>33</v>
      </c>
      <c r="D52" s="10" t="s">
        <v>173</v>
      </c>
      <c r="E52" s="2">
        <v>5</v>
      </c>
      <c r="F52" s="2">
        <v>2759</v>
      </c>
      <c r="G52" s="2">
        <v>5518</v>
      </c>
      <c r="H52" s="15">
        <f t="shared" si="2"/>
        <v>2</v>
      </c>
      <c r="I52" s="15"/>
      <c r="J52" s="62">
        <v>4.4749999999999996</v>
      </c>
      <c r="K52" s="27">
        <f t="shared" si="1"/>
        <v>810.98223994200794</v>
      </c>
      <c r="L52" s="16" t="s">
        <v>180</v>
      </c>
      <c r="M52" s="16" t="s">
        <v>220</v>
      </c>
      <c r="N52" s="17">
        <v>1</v>
      </c>
      <c r="O52" s="17"/>
      <c r="P52" s="17"/>
      <c r="Q52" s="16"/>
      <c r="R52" s="38"/>
    </row>
    <row r="53" spans="1:18" ht="36" customHeight="1" x14ac:dyDescent="0.25">
      <c r="A53" s="26"/>
      <c r="B53" s="10" t="s">
        <v>166</v>
      </c>
      <c r="C53" s="4" t="s">
        <v>3</v>
      </c>
      <c r="D53" s="10" t="s">
        <v>173</v>
      </c>
      <c r="E53" s="2">
        <v>5</v>
      </c>
      <c r="F53" s="2">
        <v>2581</v>
      </c>
      <c r="G53" s="2">
        <v>5162</v>
      </c>
      <c r="H53" s="15">
        <f t="shared" si="2"/>
        <v>2</v>
      </c>
      <c r="I53" s="15"/>
      <c r="J53" s="62">
        <v>4.1100000000000003</v>
      </c>
      <c r="K53" s="27">
        <f t="shared" si="1"/>
        <v>796.20302208446344</v>
      </c>
      <c r="L53" s="16" t="s">
        <v>180</v>
      </c>
      <c r="M53" s="16" t="s">
        <v>220</v>
      </c>
      <c r="N53" s="17">
        <v>1</v>
      </c>
      <c r="O53" s="17"/>
      <c r="P53" s="17"/>
      <c r="Q53" s="16"/>
      <c r="R53" s="38"/>
    </row>
    <row r="54" spans="1:18" ht="36" customHeight="1" x14ac:dyDescent="0.25">
      <c r="A54" s="26"/>
      <c r="B54" s="10" t="s">
        <v>166</v>
      </c>
      <c r="C54" s="4" t="s">
        <v>27</v>
      </c>
      <c r="D54" s="10" t="s">
        <v>173</v>
      </c>
      <c r="E54" s="2">
        <v>5</v>
      </c>
      <c r="F54" s="2">
        <v>2318</v>
      </c>
      <c r="G54" s="2">
        <v>4636</v>
      </c>
      <c r="H54" s="15">
        <f t="shared" si="2"/>
        <v>2</v>
      </c>
      <c r="I54" s="15"/>
      <c r="J54" s="62">
        <v>3.5550000000000002</v>
      </c>
      <c r="K54" s="27">
        <f t="shared" si="1"/>
        <v>766.82484900776535</v>
      </c>
      <c r="L54" s="16" t="s">
        <v>180</v>
      </c>
      <c r="M54" s="16" t="s">
        <v>220</v>
      </c>
      <c r="N54" s="17">
        <v>1</v>
      </c>
      <c r="O54" s="17"/>
      <c r="P54" s="17"/>
      <c r="Q54" s="16"/>
      <c r="R54" s="38"/>
    </row>
    <row r="55" spans="1:18" ht="36" customHeight="1" x14ac:dyDescent="0.25">
      <c r="A55" s="26"/>
      <c r="B55" s="8" t="s">
        <v>169</v>
      </c>
      <c r="C55" s="4" t="s">
        <v>94</v>
      </c>
      <c r="D55" s="10" t="s">
        <v>173</v>
      </c>
      <c r="E55" s="2">
        <v>5</v>
      </c>
      <c r="F55" s="2">
        <v>2401</v>
      </c>
      <c r="G55" s="2">
        <v>6242</v>
      </c>
      <c r="H55" s="15">
        <f t="shared" si="2"/>
        <v>2.5997501041232818</v>
      </c>
      <c r="I55" s="15"/>
      <c r="J55" s="62">
        <v>5.87</v>
      </c>
      <c r="K55" s="27">
        <f t="shared" si="1"/>
        <v>940.4037167574495</v>
      </c>
      <c r="L55" s="16" t="s">
        <v>236</v>
      </c>
      <c r="M55" s="16" t="s">
        <v>232</v>
      </c>
      <c r="N55" s="17">
        <v>1.1000000000000001</v>
      </c>
      <c r="O55" s="17"/>
      <c r="P55" s="17"/>
      <c r="Q55" s="16"/>
      <c r="R55" s="38"/>
    </row>
    <row r="56" spans="1:18" ht="36" customHeight="1" x14ac:dyDescent="0.25">
      <c r="A56" s="26"/>
      <c r="B56" s="8" t="s">
        <v>169</v>
      </c>
      <c r="C56" s="4" t="s">
        <v>80</v>
      </c>
      <c r="D56" s="10" t="s">
        <v>173</v>
      </c>
      <c r="E56" s="2">
        <v>6</v>
      </c>
      <c r="F56" s="2">
        <v>3120</v>
      </c>
      <c r="G56" s="2">
        <v>8112</v>
      </c>
      <c r="H56" s="15">
        <f t="shared" si="2"/>
        <v>2.6</v>
      </c>
      <c r="I56" s="15"/>
      <c r="J56" s="62">
        <v>8.2799999999999994</v>
      </c>
      <c r="K56" s="27">
        <f t="shared" si="1"/>
        <v>1020.7100591715975</v>
      </c>
      <c r="L56" s="16" t="s">
        <v>237</v>
      </c>
      <c r="M56" s="16" t="s">
        <v>186</v>
      </c>
      <c r="N56" s="17">
        <v>0.5</v>
      </c>
      <c r="O56" s="17">
        <v>0.3</v>
      </c>
      <c r="P56" s="17"/>
      <c r="Q56" s="16"/>
      <c r="R56" s="38"/>
    </row>
    <row r="57" spans="1:18" ht="36" customHeight="1" x14ac:dyDescent="0.25">
      <c r="A57" s="26"/>
      <c r="B57" s="8" t="s">
        <v>169</v>
      </c>
      <c r="C57" s="4" t="s">
        <v>80</v>
      </c>
      <c r="D57" s="10" t="s">
        <v>173</v>
      </c>
      <c r="E57" s="2">
        <v>6</v>
      </c>
      <c r="F57" s="2">
        <v>3120</v>
      </c>
      <c r="G57" s="2">
        <v>8112</v>
      </c>
      <c r="H57" s="15">
        <f t="shared" si="2"/>
        <v>2.6</v>
      </c>
      <c r="I57" s="15"/>
      <c r="J57" s="62">
        <v>5.52</v>
      </c>
      <c r="K57" s="27">
        <f t="shared" si="1"/>
        <v>680.473372781065</v>
      </c>
      <c r="L57" s="16" t="s">
        <v>237</v>
      </c>
      <c r="M57" s="16" t="s">
        <v>186</v>
      </c>
      <c r="N57" s="17">
        <v>0.5</v>
      </c>
      <c r="O57" s="17">
        <v>0.3</v>
      </c>
      <c r="P57" s="17"/>
      <c r="Q57" s="16"/>
      <c r="R57" s="38"/>
    </row>
    <row r="58" spans="1:18" ht="36" customHeight="1" x14ac:dyDescent="0.25">
      <c r="A58" s="26"/>
      <c r="B58" s="7" t="s">
        <v>167</v>
      </c>
      <c r="C58" s="4" t="s">
        <v>127</v>
      </c>
      <c r="D58" s="10" t="s">
        <v>173</v>
      </c>
      <c r="E58" s="2">
        <v>4</v>
      </c>
      <c r="F58" s="2">
        <v>2558</v>
      </c>
      <c r="G58" s="2">
        <v>5116</v>
      </c>
      <c r="H58" s="15">
        <f t="shared" si="2"/>
        <v>2</v>
      </c>
      <c r="I58" s="15"/>
      <c r="J58" s="62">
        <v>3.855</v>
      </c>
      <c r="K58" s="27">
        <f t="shared" si="1"/>
        <v>753.51837372947614</v>
      </c>
      <c r="L58" s="16" t="s">
        <v>237</v>
      </c>
      <c r="M58" s="16" t="s">
        <v>186</v>
      </c>
      <c r="N58" s="17">
        <v>0.4</v>
      </c>
      <c r="O58" s="17">
        <v>0.05</v>
      </c>
      <c r="P58" s="17"/>
      <c r="Q58" s="16"/>
      <c r="R58" s="38"/>
    </row>
    <row r="59" spans="1:18" ht="36" customHeight="1" x14ac:dyDescent="0.25">
      <c r="A59" s="26"/>
      <c r="B59" s="6" t="s">
        <v>168</v>
      </c>
      <c r="C59" s="4" t="s">
        <v>137</v>
      </c>
      <c r="D59" s="10" t="s">
        <v>173</v>
      </c>
      <c r="E59" s="2">
        <v>3</v>
      </c>
      <c r="F59" s="2">
        <v>2376</v>
      </c>
      <c r="G59" s="2">
        <v>4752</v>
      </c>
      <c r="H59" s="15">
        <f t="shared" si="2"/>
        <v>2</v>
      </c>
      <c r="I59" s="15"/>
      <c r="J59" s="62">
        <v>3.35</v>
      </c>
      <c r="K59" s="27">
        <f t="shared" si="1"/>
        <v>704.96632996633002</v>
      </c>
      <c r="L59" s="16" t="s">
        <v>237</v>
      </c>
      <c r="M59" s="16" t="s">
        <v>186</v>
      </c>
      <c r="N59" s="17">
        <v>0.4</v>
      </c>
      <c r="O59" s="17">
        <v>0.05</v>
      </c>
      <c r="P59" s="17"/>
      <c r="Q59" s="16"/>
      <c r="R59" s="38"/>
    </row>
    <row r="60" spans="1:18" ht="36" customHeight="1" x14ac:dyDescent="0.25">
      <c r="A60" s="26"/>
      <c r="B60" s="7" t="s">
        <v>167</v>
      </c>
      <c r="C60" s="4" t="s">
        <v>132</v>
      </c>
      <c r="D60" s="10" t="s">
        <v>173</v>
      </c>
      <c r="E60" s="2">
        <v>4</v>
      </c>
      <c r="F60" s="2">
        <v>3080</v>
      </c>
      <c r="G60" s="2">
        <v>7084</v>
      </c>
      <c r="H60" s="15">
        <f t="shared" si="2"/>
        <v>2.2999999999999998</v>
      </c>
      <c r="I60" s="15"/>
      <c r="J60" s="62">
        <v>4.74</v>
      </c>
      <c r="K60" s="27">
        <f t="shared" si="1"/>
        <v>669.11349520045178</v>
      </c>
      <c r="L60" s="16" t="s">
        <v>237</v>
      </c>
      <c r="M60" s="16" t="s">
        <v>186</v>
      </c>
      <c r="N60" s="17">
        <v>0.3</v>
      </c>
      <c r="O60" s="17">
        <v>0.05</v>
      </c>
      <c r="P60" s="17"/>
      <c r="Q60" s="16"/>
      <c r="R60" s="38"/>
    </row>
    <row r="61" spans="1:18" ht="36" customHeight="1" x14ac:dyDescent="0.25">
      <c r="A61" s="26"/>
      <c r="B61" s="6" t="s">
        <v>168</v>
      </c>
      <c r="C61" s="4" t="s">
        <v>138</v>
      </c>
      <c r="D61" s="10" t="s">
        <v>173</v>
      </c>
      <c r="E61" s="2">
        <v>7</v>
      </c>
      <c r="F61" s="2">
        <v>3083</v>
      </c>
      <c r="G61" s="2">
        <v>8015</v>
      </c>
      <c r="H61" s="15">
        <f t="shared" si="2"/>
        <v>2.5997405124878363</v>
      </c>
      <c r="I61" s="15" t="s">
        <v>233</v>
      </c>
      <c r="J61" s="62">
        <v>11.76</v>
      </c>
      <c r="K61" s="27">
        <f t="shared" si="1"/>
        <v>1467.2489082969432</v>
      </c>
      <c r="L61" s="16" t="s">
        <v>238</v>
      </c>
      <c r="M61" s="16" t="s">
        <v>186</v>
      </c>
      <c r="N61" s="17">
        <v>1</v>
      </c>
      <c r="O61" s="17">
        <v>0.05</v>
      </c>
      <c r="P61" s="17"/>
      <c r="Q61" s="16"/>
      <c r="R61" s="38"/>
    </row>
    <row r="62" spans="1:18" ht="36" customHeight="1" x14ac:dyDescent="0.25">
      <c r="A62" s="26"/>
      <c r="B62" s="6" t="s">
        <v>168</v>
      </c>
      <c r="C62" s="4" t="s">
        <v>138</v>
      </c>
      <c r="D62" s="10" t="s">
        <v>173</v>
      </c>
      <c r="E62" s="2">
        <v>7</v>
      </c>
      <c r="F62" s="2">
        <v>3083</v>
      </c>
      <c r="G62" s="2">
        <v>8015</v>
      </c>
      <c r="H62" s="15">
        <f t="shared" si="2"/>
        <v>2.5997405124878363</v>
      </c>
      <c r="I62" s="15"/>
      <c r="J62" s="62">
        <v>7.35</v>
      </c>
      <c r="K62" s="27">
        <f t="shared" si="1"/>
        <v>917.03056768558952</v>
      </c>
      <c r="L62" s="16" t="s">
        <v>238</v>
      </c>
      <c r="M62" s="16" t="s">
        <v>186</v>
      </c>
      <c r="N62" s="17">
        <v>1</v>
      </c>
      <c r="O62" s="17">
        <v>0.05</v>
      </c>
      <c r="P62" s="17"/>
      <c r="Q62" s="16"/>
      <c r="R62" s="38"/>
    </row>
    <row r="63" spans="1:18" ht="36" customHeight="1" x14ac:dyDescent="0.25">
      <c r="A63" s="26"/>
      <c r="B63" s="8" t="s">
        <v>169</v>
      </c>
      <c r="C63" s="4" t="s">
        <v>31</v>
      </c>
      <c r="D63" s="10" t="s">
        <v>173</v>
      </c>
      <c r="E63" s="2">
        <v>5</v>
      </c>
      <c r="F63" s="2">
        <v>2648</v>
      </c>
      <c r="G63" s="2">
        <v>7149</v>
      </c>
      <c r="H63" s="15">
        <f t="shared" si="2"/>
        <v>2.6997734138972809</v>
      </c>
      <c r="I63" s="15"/>
      <c r="J63" s="62">
        <v>4.83</v>
      </c>
      <c r="K63" s="27">
        <f t="shared" si="1"/>
        <v>675.61896768778854</v>
      </c>
      <c r="L63" s="16" t="s">
        <v>238</v>
      </c>
      <c r="M63" s="16" t="s">
        <v>186</v>
      </c>
      <c r="N63" s="17">
        <v>0.5</v>
      </c>
      <c r="O63" s="17">
        <v>0.05</v>
      </c>
      <c r="P63" s="17"/>
      <c r="Q63" s="16"/>
      <c r="R63" s="38"/>
    </row>
    <row r="64" spans="1:18" ht="36" customHeight="1" x14ac:dyDescent="0.25">
      <c r="A64" s="26"/>
      <c r="B64" s="10" t="s">
        <v>166</v>
      </c>
      <c r="C64" s="4" t="s">
        <v>31</v>
      </c>
      <c r="D64" s="10" t="s">
        <v>173</v>
      </c>
      <c r="E64" s="2">
        <v>5</v>
      </c>
      <c r="F64" s="2">
        <v>2649</v>
      </c>
      <c r="G64" s="2">
        <v>7152</v>
      </c>
      <c r="H64" s="15">
        <f t="shared" si="2"/>
        <v>2.6998867497168741</v>
      </c>
      <c r="I64" s="15"/>
      <c r="J64" s="62">
        <v>4.8</v>
      </c>
      <c r="K64" s="27">
        <f t="shared" si="1"/>
        <v>671.14093959731542</v>
      </c>
      <c r="L64" s="16" t="s">
        <v>238</v>
      </c>
      <c r="M64" s="16" t="s">
        <v>186</v>
      </c>
      <c r="N64" s="17">
        <v>0.5</v>
      </c>
      <c r="O64" s="17">
        <v>0.05</v>
      </c>
      <c r="P64" s="17"/>
      <c r="Q64" s="16"/>
      <c r="R64" s="38"/>
    </row>
    <row r="65" spans="1:24" ht="36" customHeight="1" x14ac:dyDescent="0.25">
      <c r="A65" s="26"/>
      <c r="B65" s="7" t="s">
        <v>167</v>
      </c>
      <c r="C65" s="3" t="s">
        <v>114</v>
      </c>
      <c r="D65" s="10" t="s">
        <v>173</v>
      </c>
      <c r="E65" s="2">
        <v>3</v>
      </c>
      <c r="F65" s="2">
        <v>2452</v>
      </c>
      <c r="G65" s="2">
        <v>5762</v>
      </c>
      <c r="H65" s="15">
        <f t="shared" si="2"/>
        <v>2.3499184339314847</v>
      </c>
      <c r="I65" s="15"/>
      <c r="J65" s="62">
        <v>3.34</v>
      </c>
      <c r="K65" s="27">
        <f t="shared" si="1"/>
        <v>579.65984033321752</v>
      </c>
      <c r="L65" s="16" t="s">
        <v>238</v>
      </c>
      <c r="M65" s="16" t="s">
        <v>186</v>
      </c>
      <c r="N65" s="17">
        <v>0.4</v>
      </c>
      <c r="O65" s="17">
        <v>0.05</v>
      </c>
      <c r="P65" s="17"/>
      <c r="Q65" s="16"/>
      <c r="R65" s="38"/>
    </row>
    <row r="66" spans="1:24" ht="36" customHeight="1" x14ac:dyDescent="0.25">
      <c r="A66" s="26"/>
      <c r="B66" s="6" t="s">
        <v>168</v>
      </c>
      <c r="C66" s="4" t="s">
        <v>161</v>
      </c>
      <c r="D66" s="10" t="s">
        <v>173</v>
      </c>
      <c r="E66" s="2">
        <v>5</v>
      </c>
      <c r="F66" s="2">
        <v>2243</v>
      </c>
      <c r="G66" s="2">
        <v>7177</v>
      </c>
      <c r="H66" s="15">
        <f t="shared" si="2"/>
        <v>3.1997325011145787</v>
      </c>
      <c r="I66" s="15"/>
      <c r="J66" s="62">
        <v>3.32</v>
      </c>
      <c r="K66" s="27">
        <f t="shared" si="1"/>
        <v>462.58882541451857</v>
      </c>
      <c r="L66" s="16" t="s">
        <v>238</v>
      </c>
      <c r="M66" s="16" t="s">
        <v>186</v>
      </c>
      <c r="N66" s="17">
        <v>0.4</v>
      </c>
      <c r="O66" s="17">
        <v>0.05</v>
      </c>
      <c r="P66" s="17"/>
      <c r="Q66" s="16"/>
      <c r="R66" s="38"/>
    </row>
    <row r="67" spans="1:24" ht="36" customHeight="1" x14ac:dyDescent="0.25">
      <c r="A67" s="26"/>
      <c r="B67" s="7" t="s">
        <v>167</v>
      </c>
      <c r="C67" s="4" t="s">
        <v>132</v>
      </c>
      <c r="D67" s="10" t="s">
        <v>173</v>
      </c>
      <c r="E67" s="2">
        <v>4</v>
      </c>
      <c r="F67" s="2">
        <v>3080</v>
      </c>
      <c r="G67" s="2">
        <v>7084</v>
      </c>
      <c r="H67" s="15">
        <f t="shared" si="2"/>
        <v>2.2999999999999998</v>
      </c>
      <c r="I67" s="15"/>
      <c r="J67" s="62">
        <v>4.74</v>
      </c>
      <c r="K67" s="27">
        <f t="shared" si="1"/>
        <v>669.11349520045178</v>
      </c>
      <c r="L67" s="16" t="s">
        <v>238</v>
      </c>
      <c r="M67" s="16" t="s">
        <v>186</v>
      </c>
      <c r="N67" s="17">
        <v>0.3</v>
      </c>
      <c r="O67" s="17">
        <v>0.05</v>
      </c>
      <c r="P67" s="17"/>
      <c r="Q67" s="16"/>
      <c r="R67" s="38"/>
    </row>
    <row r="68" spans="1:24" ht="36" customHeight="1" x14ac:dyDescent="0.25">
      <c r="A68" s="26"/>
      <c r="B68" s="7" t="s">
        <v>167</v>
      </c>
      <c r="C68" s="4" t="s">
        <v>118</v>
      </c>
      <c r="D68" s="10" t="s">
        <v>173</v>
      </c>
      <c r="E68" s="2">
        <v>5</v>
      </c>
      <c r="F68" s="2">
        <v>2786</v>
      </c>
      <c r="G68" s="2">
        <v>5572</v>
      </c>
      <c r="H68" s="15">
        <f t="shared" ref="H68:H77" si="3">G68/F68</f>
        <v>2</v>
      </c>
      <c r="I68" s="15"/>
      <c r="J68" s="62">
        <v>4.5149999999999997</v>
      </c>
      <c r="K68" s="27">
        <f t="shared" si="1"/>
        <v>810.30150753768839</v>
      </c>
      <c r="L68" s="16" t="s">
        <v>213</v>
      </c>
      <c r="M68" s="16" t="s">
        <v>234</v>
      </c>
      <c r="N68" s="17">
        <v>1.2</v>
      </c>
      <c r="O68" s="17"/>
      <c r="P68" s="17"/>
      <c r="Q68" s="16"/>
      <c r="R68" s="38"/>
    </row>
    <row r="69" spans="1:24" ht="36" customHeight="1" x14ac:dyDescent="0.25">
      <c r="A69" s="26"/>
      <c r="B69" s="7" t="s">
        <v>167</v>
      </c>
      <c r="C69" s="4" t="s">
        <v>115</v>
      </c>
      <c r="D69" s="10" t="s">
        <v>173</v>
      </c>
      <c r="E69" s="2">
        <v>5</v>
      </c>
      <c r="F69" s="2">
        <v>2641</v>
      </c>
      <c r="G69" s="2">
        <v>5282</v>
      </c>
      <c r="H69" s="15">
        <f t="shared" si="3"/>
        <v>2</v>
      </c>
      <c r="I69" s="15"/>
      <c r="J69" s="62">
        <v>3.66</v>
      </c>
      <c r="K69" s="27">
        <f t="shared" si="1"/>
        <v>692.91934873154105</v>
      </c>
      <c r="L69" s="16" t="s">
        <v>213</v>
      </c>
      <c r="M69" s="16" t="s">
        <v>234</v>
      </c>
      <c r="N69" s="17">
        <v>1.2</v>
      </c>
      <c r="O69" s="17"/>
      <c r="P69" s="17"/>
      <c r="Q69" s="16"/>
      <c r="R69" s="38"/>
    </row>
    <row r="70" spans="1:24" ht="36" customHeight="1" x14ac:dyDescent="0.25">
      <c r="A70" s="26"/>
      <c r="B70" s="7" t="s">
        <v>167</v>
      </c>
      <c r="C70" s="4" t="s">
        <v>113</v>
      </c>
      <c r="D70" s="10" t="s">
        <v>173</v>
      </c>
      <c r="E70" s="2">
        <v>4</v>
      </c>
      <c r="F70" s="2">
        <v>2412</v>
      </c>
      <c r="G70" s="2">
        <v>4824</v>
      </c>
      <c r="H70" s="15">
        <f t="shared" si="3"/>
        <v>2</v>
      </c>
      <c r="I70" s="15"/>
      <c r="J70" s="62">
        <v>2.1949999999999998</v>
      </c>
      <c r="K70" s="27">
        <f t="shared" ref="K70:K77" si="4">J70/G70*1000000</f>
        <v>455.01658374792697</v>
      </c>
      <c r="L70" s="16" t="s">
        <v>213</v>
      </c>
      <c r="M70" s="16" t="s">
        <v>234</v>
      </c>
      <c r="N70" s="17">
        <v>1.2</v>
      </c>
      <c r="O70" s="17"/>
      <c r="P70" s="17"/>
      <c r="Q70" s="16"/>
      <c r="R70" s="38"/>
    </row>
    <row r="71" spans="1:24" ht="36" customHeight="1" x14ac:dyDescent="0.25">
      <c r="A71" s="26"/>
      <c r="B71" s="7" t="s">
        <v>167</v>
      </c>
      <c r="C71" s="3" t="s">
        <v>40</v>
      </c>
      <c r="D71" s="10" t="s">
        <v>173</v>
      </c>
      <c r="E71" s="2">
        <v>5</v>
      </c>
      <c r="F71" s="2">
        <v>2504</v>
      </c>
      <c r="G71" s="2">
        <v>5008</v>
      </c>
      <c r="H71" s="15">
        <f t="shared" si="3"/>
        <v>2</v>
      </c>
      <c r="I71" s="15"/>
      <c r="J71" s="62">
        <v>3.855</v>
      </c>
      <c r="K71" s="27">
        <f t="shared" si="4"/>
        <v>769.76837060702883</v>
      </c>
      <c r="L71" s="16" t="s">
        <v>213</v>
      </c>
      <c r="M71" s="16" t="s">
        <v>234</v>
      </c>
      <c r="N71" s="17">
        <v>1.1000000000000001</v>
      </c>
      <c r="O71" s="17"/>
      <c r="P71" s="17"/>
      <c r="Q71" s="16"/>
      <c r="R71" s="38"/>
    </row>
    <row r="72" spans="1:24" ht="36" customHeight="1" x14ac:dyDescent="0.25">
      <c r="A72" s="26"/>
      <c r="B72" s="7" t="s">
        <v>167</v>
      </c>
      <c r="C72" s="4" t="s">
        <v>134</v>
      </c>
      <c r="D72" s="10" t="s">
        <v>173</v>
      </c>
      <c r="E72" s="2">
        <v>6</v>
      </c>
      <c r="F72" s="2">
        <v>3478</v>
      </c>
      <c r="G72" s="2">
        <v>11129</v>
      </c>
      <c r="H72" s="15">
        <f t="shared" si="3"/>
        <v>3.1998274870615298</v>
      </c>
      <c r="I72" s="15" t="s">
        <v>213</v>
      </c>
      <c r="J72" s="62">
        <v>5.9950000000000001</v>
      </c>
      <c r="K72" s="27">
        <f t="shared" si="4"/>
        <v>538.68272081948066</v>
      </c>
      <c r="L72" s="16" t="s">
        <v>213</v>
      </c>
      <c r="M72" s="16" t="s">
        <v>234</v>
      </c>
      <c r="N72" s="17">
        <v>1.1000000000000001</v>
      </c>
      <c r="O72" s="17"/>
      <c r="P72" s="17"/>
      <c r="Q72" s="16"/>
      <c r="R72" s="38"/>
    </row>
    <row r="73" spans="1:24" ht="36" customHeight="1" x14ac:dyDescent="0.25">
      <c r="A73" s="26"/>
      <c r="B73" s="7" t="s">
        <v>167</v>
      </c>
      <c r="C73" s="4" t="s">
        <v>134</v>
      </c>
      <c r="D73" s="10" t="s">
        <v>173</v>
      </c>
      <c r="E73" s="2">
        <v>6</v>
      </c>
      <c r="F73" s="2">
        <v>3478</v>
      </c>
      <c r="G73" s="2">
        <v>11129</v>
      </c>
      <c r="H73" s="15">
        <f t="shared" si="3"/>
        <v>3.1998274870615298</v>
      </c>
      <c r="I73" s="15"/>
      <c r="J73" s="62">
        <v>3.33</v>
      </c>
      <c r="K73" s="27">
        <f t="shared" si="4"/>
        <v>299.21825860364811</v>
      </c>
      <c r="L73" s="16" t="s">
        <v>213</v>
      </c>
      <c r="M73" s="16" t="s">
        <v>234</v>
      </c>
      <c r="N73" s="17">
        <v>1.1000000000000001</v>
      </c>
      <c r="O73" s="17"/>
      <c r="P73" s="17"/>
      <c r="Q73" s="16"/>
      <c r="R73" s="38"/>
    </row>
    <row r="74" spans="1:24" ht="36" customHeight="1" x14ac:dyDescent="0.25">
      <c r="A74" s="26"/>
      <c r="B74" s="7" t="s">
        <v>167</v>
      </c>
      <c r="C74" s="4" t="s">
        <v>133</v>
      </c>
      <c r="D74" s="10" t="s">
        <v>173</v>
      </c>
      <c r="E74" s="2">
        <v>5</v>
      </c>
      <c r="F74" s="2">
        <v>2567</v>
      </c>
      <c r="G74" s="2">
        <v>5134</v>
      </c>
      <c r="H74" s="15">
        <f t="shared" si="3"/>
        <v>2</v>
      </c>
      <c r="I74" s="15"/>
      <c r="J74" s="62">
        <v>4.32</v>
      </c>
      <c r="K74" s="27">
        <f t="shared" si="4"/>
        <v>841.44916244643559</v>
      </c>
      <c r="L74" s="16" t="s">
        <v>213</v>
      </c>
      <c r="M74" s="16" t="s">
        <v>234</v>
      </c>
      <c r="N74" s="17">
        <v>1</v>
      </c>
      <c r="O74" s="17"/>
      <c r="P74" s="17"/>
      <c r="Q74" s="16"/>
      <c r="R74" s="38"/>
    </row>
    <row r="75" spans="1:24" ht="36" customHeight="1" x14ac:dyDescent="0.25">
      <c r="A75" s="26"/>
      <c r="B75" s="6" t="s">
        <v>168</v>
      </c>
      <c r="C75" s="3" t="s">
        <v>150</v>
      </c>
      <c r="D75" s="10" t="s">
        <v>173</v>
      </c>
      <c r="E75" s="2">
        <v>4</v>
      </c>
      <c r="F75" s="2">
        <v>2213</v>
      </c>
      <c r="G75" s="2">
        <v>4426</v>
      </c>
      <c r="H75" s="15">
        <f t="shared" si="3"/>
        <v>2</v>
      </c>
      <c r="I75" s="15"/>
      <c r="J75" s="62">
        <v>3.32</v>
      </c>
      <c r="K75" s="27">
        <f t="shared" si="4"/>
        <v>750.11296882060549</v>
      </c>
      <c r="L75" s="16" t="s">
        <v>214</v>
      </c>
      <c r="M75" s="16" t="s">
        <v>235</v>
      </c>
      <c r="N75" s="17">
        <v>1.1000000000000001</v>
      </c>
      <c r="O75" s="17"/>
      <c r="P75" s="17"/>
      <c r="Q75" s="16"/>
      <c r="R75" s="38"/>
    </row>
    <row r="76" spans="1:24" ht="36" customHeight="1" x14ac:dyDescent="0.25">
      <c r="A76" s="26"/>
      <c r="B76" s="6" t="s">
        <v>168</v>
      </c>
      <c r="C76" s="4" t="s">
        <v>151</v>
      </c>
      <c r="D76" s="10" t="s">
        <v>173</v>
      </c>
      <c r="E76" s="2">
        <v>4</v>
      </c>
      <c r="F76" s="2">
        <v>2503</v>
      </c>
      <c r="G76" s="2">
        <v>5006</v>
      </c>
      <c r="H76" s="15">
        <f t="shared" si="3"/>
        <v>2</v>
      </c>
      <c r="I76" s="15"/>
      <c r="J76" s="62">
        <v>3.855</v>
      </c>
      <c r="K76" s="27">
        <f t="shared" si="4"/>
        <v>770.07590890930885</v>
      </c>
      <c r="L76" s="16" t="s">
        <v>214</v>
      </c>
      <c r="M76" s="16" t="s">
        <v>235</v>
      </c>
      <c r="N76" s="17">
        <v>1</v>
      </c>
      <c r="O76" s="17"/>
      <c r="P76" s="17"/>
      <c r="Q76" s="16"/>
      <c r="R76" s="38"/>
    </row>
    <row r="77" spans="1:24" ht="36" customHeight="1" x14ac:dyDescent="0.25">
      <c r="A77" s="26"/>
      <c r="B77" s="6" t="s">
        <v>168</v>
      </c>
      <c r="C77" s="3" t="s">
        <v>145</v>
      </c>
      <c r="D77" s="10" t="s">
        <v>173</v>
      </c>
      <c r="E77" s="2">
        <v>3</v>
      </c>
      <c r="F77" s="2">
        <v>2352</v>
      </c>
      <c r="G77" s="2">
        <v>4704</v>
      </c>
      <c r="H77" s="15">
        <f t="shared" si="3"/>
        <v>2</v>
      </c>
      <c r="I77" s="15"/>
      <c r="J77" s="62">
        <v>3.4</v>
      </c>
      <c r="K77" s="27">
        <f t="shared" si="4"/>
        <v>722.78911564625844</v>
      </c>
      <c r="L77" s="16" t="s">
        <v>214</v>
      </c>
      <c r="M77" s="16" t="s">
        <v>235</v>
      </c>
      <c r="N77" s="17">
        <v>1</v>
      </c>
      <c r="O77" s="17"/>
      <c r="P77" s="17"/>
      <c r="Q77" s="16"/>
      <c r="R77" s="38"/>
    </row>
    <row r="78" spans="1:24" ht="15" customHeight="1" x14ac:dyDescent="0.25">
      <c r="A78" s="49" t="s">
        <v>255</v>
      </c>
      <c r="B78" s="50"/>
      <c r="C78" s="50"/>
      <c r="D78" s="50"/>
      <c r="E78" s="50"/>
      <c r="F78" s="50"/>
      <c r="G78" s="50"/>
      <c r="H78" s="50"/>
      <c r="I78" s="50"/>
      <c r="J78" s="50"/>
      <c r="K78" s="50"/>
      <c r="L78" s="50"/>
      <c r="M78" s="50"/>
      <c r="N78" s="50"/>
      <c r="O78" s="50"/>
      <c r="P78" s="50"/>
      <c r="Q78" s="50"/>
      <c r="R78" s="51"/>
    </row>
    <row r="79" spans="1:24" ht="15" customHeight="1" x14ac:dyDescent="0.25">
      <c r="A79" s="26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60" t="s">
        <v>256</v>
      </c>
      <c r="S79" s="16"/>
      <c r="T79" s="16"/>
      <c r="U79" s="16"/>
      <c r="V79" s="16"/>
      <c r="W79" s="16"/>
      <c r="X79" s="16"/>
    </row>
    <row r="80" spans="1:24" x14ac:dyDescent="0.25">
      <c r="A80" s="87"/>
      <c r="B80" s="53"/>
      <c r="C80" s="53"/>
      <c r="D80" s="53"/>
      <c r="E80" s="53"/>
      <c r="F80" s="53"/>
      <c r="G80" s="53"/>
      <c r="H80" s="53"/>
      <c r="I80" s="53"/>
      <c r="J80" s="53"/>
      <c r="K80" s="53"/>
      <c r="L80" s="53"/>
      <c r="M80" s="53"/>
      <c r="N80" s="53"/>
      <c r="O80" s="53"/>
      <c r="P80" s="53"/>
      <c r="Q80" s="53"/>
      <c r="R80" s="88" t="s">
        <v>270</v>
      </c>
      <c r="S80" s="16"/>
      <c r="T80" s="16"/>
      <c r="U80" s="16"/>
      <c r="V80" s="16"/>
      <c r="W80" s="16"/>
      <c r="X80" s="16"/>
    </row>
    <row r="81" spans="1:24" ht="15" customHeight="1" x14ac:dyDescent="0.25">
      <c r="A81" s="26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73" t="s">
        <v>266</v>
      </c>
      <c r="S81" s="16"/>
      <c r="T81" s="16"/>
      <c r="U81" s="16"/>
      <c r="V81" s="16"/>
      <c r="W81" s="16"/>
      <c r="X81" s="16"/>
    </row>
    <row r="82" spans="1:24" x14ac:dyDescent="0.25">
      <c r="A82" s="87"/>
      <c r="B82" s="53"/>
      <c r="C82" s="53"/>
      <c r="D82" s="53"/>
      <c r="E82" s="53"/>
      <c r="F82" s="53"/>
      <c r="G82" s="53"/>
      <c r="H82" s="53"/>
      <c r="I82" s="53"/>
      <c r="J82" s="53"/>
      <c r="K82" s="53"/>
      <c r="L82" s="53"/>
      <c r="M82" s="53"/>
      <c r="N82" s="53"/>
      <c r="O82" s="53"/>
      <c r="P82" s="53"/>
      <c r="Q82" s="53"/>
      <c r="R82" s="88" t="s">
        <v>270</v>
      </c>
      <c r="S82" s="16"/>
      <c r="T82" s="16"/>
      <c r="U82" s="16"/>
      <c r="V82" s="16"/>
      <c r="W82" s="16"/>
      <c r="X82" s="16"/>
    </row>
    <row r="83" spans="1:24" ht="15" customHeight="1" x14ac:dyDescent="0.25">
      <c r="A83" s="22"/>
      <c r="B83" s="21"/>
      <c r="C83" s="21"/>
      <c r="D83" s="21"/>
      <c r="E83" s="21"/>
      <c r="F83" s="21"/>
      <c r="G83" s="21"/>
      <c r="H83" s="21"/>
      <c r="I83" s="21"/>
      <c r="J83" s="63"/>
      <c r="K83" s="21"/>
      <c r="L83" s="21"/>
      <c r="M83" s="21"/>
      <c r="N83" s="21"/>
      <c r="O83" s="21"/>
      <c r="P83" s="21"/>
      <c r="Q83" s="21"/>
      <c r="R83" s="23" t="s">
        <v>259</v>
      </c>
      <c r="S83" s="16"/>
      <c r="T83" s="16"/>
      <c r="U83" s="16"/>
      <c r="V83" s="16"/>
      <c r="W83" s="16"/>
      <c r="X83" s="16"/>
    </row>
    <row r="84" spans="1:24" ht="15" customHeight="1" x14ac:dyDescent="0.25">
      <c r="A84" s="90" t="s">
        <v>257</v>
      </c>
      <c r="B84" s="91"/>
      <c r="C84" s="92" t="s">
        <v>258</v>
      </c>
      <c r="D84" s="92"/>
      <c r="E84" s="92"/>
      <c r="F84" s="92"/>
      <c r="G84" s="92"/>
      <c r="H84" s="92"/>
      <c r="I84" s="92"/>
      <c r="J84" s="92"/>
      <c r="K84" s="92"/>
      <c r="L84" s="92"/>
      <c r="M84" s="92"/>
      <c r="N84" s="92"/>
      <c r="O84" s="92"/>
      <c r="P84" s="92"/>
      <c r="Q84" s="92"/>
      <c r="R84" s="93"/>
      <c r="S84" s="18"/>
      <c r="T84" s="18"/>
      <c r="U84" s="18"/>
      <c r="V84" s="18"/>
      <c r="W84" s="16"/>
      <c r="X84" s="16"/>
    </row>
    <row r="85" spans="1:24" ht="15" customHeight="1" x14ac:dyDescent="0.25">
      <c r="A85" s="16"/>
      <c r="B85" s="16"/>
      <c r="C85" s="16"/>
      <c r="D85" s="16"/>
      <c r="E85" s="16"/>
      <c r="F85" s="16"/>
      <c r="G85" s="16"/>
      <c r="H85" s="17"/>
      <c r="I85" s="17"/>
      <c r="J85" s="64"/>
      <c r="K85" s="17"/>
      <c r="L85" s="16"/>
      <c r="M85" s="16"/>
      <c r="N85" s="17"/>
      <c r="O85" s="17"/>
      <c r="P85" s="17"/>
      <c r="Q85" s="16"/>
      <c r="R85" s="19"/>
      <c r="S85" s="16"/>
      <c r="T85" s="16"/>
      <c r="U85" s="16"/>
      <c r="V85" s="16"/>
      <c r="W85" s="16"/>
      <c r="X85" s="16"/>
    </row>
    <row r="86" spans="1:24" ht="15" customHeight="1" x14ac:dyDescent="0.25">
      <c r="A86" s="16"/>
      <c r="B86" s="16"/>
      <c r="C86" s="16"/>
      <c r="D86" s="16"/>
      <c r="E86" s="16"/>
      <c r="F86" s="16"/>
      <c r="G86" s="16"/>
      <c r="H86" s="17"/>
      <c r="I86" s="17"/>
      <c r="J86" s="64"/>
      <c r="K86" s="17"/>
      <c r="L86" s="16"/>
      <c r="M86" s="16"/>
      <c r="N86" s="17"/>
      <c r="O86" s="17"/>
      <c r="P86" s="17"/>
      <c r="Q86" s="16"/>
      <c r="R86" s="19"/>
      <c r="S86" s="16"/>
      <c r="T86" s="16"/>
      <c r="U86" s="16"/>
      <c r="V86" s="16"/>
      <c r="W86" s="16"/>
      <c r="X86" s="16"/>
    </row>
    <row r="87" spans="1:24" ht="15" customHeight="1" x14ac:dyDescent="0.25">
      <c r="A87" s="16"/>
      <c r="B87" s="16"/>
      <c r="C87" s="16"/>
      <c r="D87" s="16"/>
      <c r="E87" s="16"/>
      <c r="F87" s="16"/>
      <c r="G87" s="16"/>
      <c r="H87" s="17"/>
      <c r="I87" s="17"/>
      <c r="J87" s="64"/>
      <c r="K87" s="17"/>
      <c r="L87" s="16"/>
      <c r="M87" s="16"/>
      <c r="N87" s="17"/>
      <c r="O87" s="17"/>
      <c r="P87" s="17"/>
      <c r="Q87" s="16"/>
      <c r="R87" s="19"/>
      <c r="S87" s="16"/>
      <c r="T87" s="16"/>
      <c r="U87" s="16"/>
      <c r="V87" s="16"/>
      <c r="W87" s="16"/>
      <c r="X87" s="16"/>
    </row>
  </sheetData>
  <sortState xmlns:xlrd2="http://schemas.microsoft.com/office/spreadsheetml/2017/richdata2" ref="A4:X77">
    <sortCondition descending="1" ref="Q4:Q77"/>
    <sortCondition ref="L4:L77"/>
    <sortCondition descending="1" ref="N4:N77"/>
    <sortCondition descending="1" ref="K4:K77"/>
    <sortCondition ref="B4:B77" customList="火,水,風,光,暗"/>
    <sortCondition ref="G4:G77"/>
  </sortState>
  <mergeCells count="13">
    <mergeCell ref="A1:R1"/>
    <mergeCell ref="A2:A3"/>
    <mergeCell ref="A84:B84"/>
    <mergeCell ref="C84:R84"/>
    <mergeCell ref="L2:P2"/>
    <mergeCell ref="Q2:Q3"/>
    <mergeCell ref="R2:R3"/>
    <mergeCell ref="I2:K2"/>
    <mergeCell ref="E2:E3"/>
    <mergeCell ref="D2:D3"/>
    <mergeCell ref="C2:C3"/>
    <mergeCell ref="B2:B3"/>
    <mergeCell ref="F2:H2"/>
  </mergeCells>
  <hyperlinks>
    <hyperlink ref="R79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U68"/>
  <sheetViews>
    <sheetView topLeftCell="A55" workbookViewId="0">
      <selection activeCell="H59" sqref="A1:N64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6" width="7.42578125" customWidth="1"/>
    <col min="7" max="7" width="8.42578125" style="41" customWidth="1"/>
    <col min="8" max="8" width="7.85546875" customWidth="1"/>
    <col min="9" max="9" width="11.5703125" style="40" customWidth="1"/>
    <col min="10" max="11" width="9.140625" style="40"/>
    <col min="13" max="13" width="9.140625" style="40"/>
    <col min="14" max="14" width="18" customWidth="1"/>
  </cols>
  <sheetData>
    <row r="1" spans="1:19" s="1" customFormat="1" ht="36" customHeight="1" x14ac:dyDescent="0.25">
      <c r="A1" s="103" t="s">
        <v>262</v>
      </c>
      <c r="B1" s="103"/>
      <c r="C1" s="103"/>
      <c r="D1" s="103"/>
      <c r="E1" s="103"/>
      <c r="F1" s="103"/>
      <c r="G1" s="103"/>
      <c r="H1" s="103"/>
      <c r="I1" s="103"/>
      <c r="J1" s="103"/>
      <c r="K1" s="103"/>
      <c r="L1" s="103"/>
      <c r="M1" s="103"/>
      <c r="N1" s="103"/>
      <c r="O1" s="42"/>
      <c r="P1" s="42"/>
      <c r="Q1" s="42"/>
      <c r="R1" s="42"/>
      <c r="S1" s="2"/>
    </row>
    <row r="2" spans="1:19" ht="18" customHeight="1" x14ac:dyDescent="0.25">
      <c r="A2" s="105"/>
      <c r="B2" s="104" t="s">
        <v>217</v>
      </c>
      <c r="C2" s="104" t="s">
        <v>216</v>
      </c>
      <c r="D2" s="104" t="s">
        <v>171</v>
      </c>
      <c r="E2" s="104" t="s">
        <v>174</v>
      </c>
      <c r="F2" s="107" t="s">
        <v>172</v>
      </c>
      <c r="G2" s="107"/>
      <c r="H2" s="107"/>
      <c r="I2" s="102" t="s">
        <v>181</v>
      </c>
      <c r="J2" s="102"/>
      <c r="K2" s="102"/>
      <c r="L2" s="102"/>
      <c r="M2" s="102"/>
      <c r="N2" s="101" t="s">
        <v>176</v>
      </c>
      <c r="O2" s="43"/>
      <c r="P2" s="43"/>
      <c r="Q2" s="43"/>
      <c r="R2" s="43"/>
      <c r="S2" s="43"/>
    </row>
    <row r="3" spans="1:19" s="1" customFormat="1" ht="18" customHeight="1" x14ac:dyDescent="0.25">
      <c r="A3" s="106"/>
      <c r="B3" s="98"/>
      <c r="C3" s="98"/>
      <c r="D3" s="98"/>
      <c r="E3" s="98"/>
      <c r="F3" s="2" t="s">
        <v>239</v>
      </c>
      <c r="G3" s="2" t="s">
        <v>240</v>
      </c>
      <c r="H3" s="15" t="s">
        <v>241</v>
      </c>
      <c r="I3" s="16" t="s">
        <v>189</v>
      </c>
      <c r="J3" s="16" t="s">
        <v>182</v>
      </c>
      <c r="K3" s="16" t="s">
        <v>36</v>
      </c>
      <c r="L3" s="15" t="s">
        <v>175</v>
      </c>
      <c r="M3" s="16" t="s">
        <v>185</v>
      </c>
      <c r="N3" s="89"/>
      <c r="O3" s="2"/>
      <c r="P3" s="2"/>
      <c r="Q3" s="2"/>
      <c r="R3" s="2"/>
      <c r="S3" s="2"/>
    </row>
    <row r="4" spans="1:19" s="1" customFormat="1" ht="36" customHeight="1" x14ac:dyDescent="0.25">
      <c r="A4" s="26"/>
      <c r="B4" s="7" t="s">
        <v>167</v>
      </c>
      <c r="C4" s="4" t="s">
        <v>122</v>
      </c>
      <c r="D4" s="7" t="s">
        <v>181</v>
      </c>
      <c r="E4" s="2">
        <v>7</v>
      </c>
      <c r="F4" s="2">
        <v>6500</v>
      </c>
      <c r="G4" s="2">
        <v>18200</v>
      </c>
      <c r="H4" s="15">
        <f t="shared" ref="H4:H35" si="0">G4/F4</f>
        <v>2.8</v>
      </c>
      <c r="I4" s="16" t="s">
        <v>190</v>
      </c>
      <c r="J4" s="16"/>
      <c r="K4" s="16" t="s">
        <v>210</v>
      </c>
      <c r="L4" s="15">
        <v>0.1</v>
      </c>
      <c r="M4" s="16" t="s">
        <v>186</v>
      </c>
      <c r="N4" s="38"/>
    </row>
    <row r="5" spans="1:19" s="1" customFormat="1" ht="36" customHeight="1" x14ac:dyDescent="0.25">
      <c r="A5" s="26"/>
      <c r="B5" s="9" t="s">
        <v>170</v>
      </c>
      <c r="C5" s="4" t="s">
        <v>58</v>
      </c>
      <c r="D5" s="7" t="s">
        <v>181</v>
      </c>
      <c r="E5" s="2">
        <v>6</v>
      </c>
      <c r="F5" s="2">
        <v>4377</v>
      </c>
      <c r="G5" s="2">
        <v>15360</v>
      </c>
      <c r="H5" s="15">
        <f t="shared" si="0"/>
        <v>3.5092529129540782</v>
      </c>
      <c r="I5" s="16" t="s">
        <v>190</v>
      </c>
      <c r="J5" s="16" t="s">
        <v>179</v>
      </c>
      <c r="K5" s="16" t="s">
        <v>1</v>
      </c>
      <c r="L5" s="15">
        <v>0.3</v>
      </c>
      <c r="M5" s="16" t="s">
        <v>187</v>
      </c>
      <c r="N5" s="38"/>
    </row>
    <row r="6" spans="1:19" s="1" customFormat="1" ht="36" customHeight="1" x14ac:dyDescent="0.25">
      <c r="A6" s="26"/>
      <c r="B6" s="8" t="s">
        <v>169</v>
      </c>
      <c r="C6" s="3" t="s">
        <v>93</v>
      </c>
      <c r="D6" s="7" t="s">
        <v>181</v>
      </c>
      <c r="E6" s="2">
        <v>6</v>
      </c>
      <c r="F6" s="2">
        <v>3840</v>
      </c>
      <c r="G6" s="2">
        <v>15360</v>
      </c>
      <c r="H6" s="15">
        <f t="shared" si="0"/>
        <v>4</v>
      </c>
      <c r="I6" s="16" t="s">
        <v>190</v>
      </c>
      <c r="J6" s="16" t="s">
        <v>179</v>
      </c>
      <c r="K6" s="16" t="s">
        <v>1</v>
      </c>
      <c r="L6" s="15">
        <v>0.3</v>
      </c>
      <c r="M6" s="16" t="s">
        <v>187</v>
      </c>
      <c r="N6" s="38"/>
    </row>
    <row r="7" spans="1:19" s="1" customFormat="1" ht="36" customHeight="1" x14ac:dyDescent="0.25">
      <c r="A7" s="26"/>
      <c r="B7" s="10" t="s">
        <v>166</v>
      </c>
      <c r="C7" s="4" t="s">
        <v>6</v>
      </c>
      <c r="D7" s="7" t="s">
        <v>181</v>
      </c>
      <c r="E7" s="2">
        <v>6</v>
      </c>
      <c r="F7" s="2">
        <v>3817</v>
      </c>
      <c r="G7" s="2">
        <v>14122</v>
      </c>
      <c r="H7" s="15">
        <f t="shared" si="0"/>
        <v>3.6997642127325125</v>
      </c>
      <c r="I7" s="16" t="s">
        <v>190</v>
      </c>
      <c r="J7" s="16" t="s">
        <v>179</v>
      </c>
      <c r="K7" s="16" t="s">
        <v>1</v>
      </c>
      <c r="L7" s="15">
        <v>0.25</v>
      </c>
      <c r="M7" s="16" t="s">
        <v>187</v>
      </c>
      <c r="N7" s="38" t="s">
        <v>192</v>
      </c>
    </row>
    <row r="8" spans="1:19" s="1" customFormat="1" ht="36" customHeight="1" x14ac:dyDescent="0.25">
      <c r="A8" s="26"/>
      <c r="B8" s="7" t="s">
        <v>167</v>
      </c>
      <c r="C8" s="4" t="s">
        <v>121</v>
      </c>
      <c r="D8" s="7" t="s">
        <v>181</v>
      </c>
      <c r="E8" s="2">
        <v>6</v>
      </c>
      <c r="F8" s="2">
        <v>3817</v>
      </c>
      <c r="G8" s="2">
        <v>14122</v>
      </c>
      <c r="H8" s="15">
        <f t="shared" si="0"/>
        <v>3.6997642127325125</v>
      </c>
      <c r="I8" s="16" t="s">
        <v>190</v>
      </c>
      <c r="J8" s="16" t="s">
        <v>179</v>
      </c>
      <c r="K8" s="16" t="s">
        <v>1</v>
      </c>
      <c r="L8" s="15">
        <v>0.25</v>
      </c>
      <c r="M8" s="16" t="s">
        <v>187</v>
      </c>
      <c r="N8" s="38"/>
    </row>
    <row r="9" spans="1:19" s="1" customFormat="1" ht="36" customHeight="1" x14ac:dyDescent="0.25">
      <c r="A9" s="26"/>
      <c r="B9" s="8" t="s">
        <v>169</v>
      </c>
      <c r="C9" s="4" t="s">
        <v>96</v>
      </c>
      <c r="D9" s="7" t="s">
        <v>181</v>
      </c>
      <c r="E9" s="2">
        <v>6</v>
      </c>
      <c r="F9" s="2">
        <v>3817</v>
      </c>
      <c r="G9" s="2">
        <v>14122</v>
      </c>
      <c r="H9" s="15">
        <f t="shared" si="0"/>
        <v>3.6997642127325125</v>
      </c>
      <c r="I9" s="16" t="s">
        <v>190</v>
      </c>
      <c r="J9" s="16" t="s">
        <v>179</v>
      </c>
      <c r="K9" s="16" t="s">
        <v>1</v>
      </c>
      <c r="L9" s="15">
        <v>0.25</v>
      </c>
      <c r="M9" s="16" t="s">
        <v>187</v>
      </c>
      <c r="N9" s="38"/>
    </row>
    <row r="10" spans="1:19" s="1" customFormat="1" ht="36" customHeight="1" x14ac:dyDescent="0.25">
      <c r="A10" s="26"/>
      <c r="B10" s="10" t="s">
        <v>166</v>
      </c>
      <c r="C10" s="4" t="s">
        <v>29</v>
      </c>
      <c r="D10" s="7" t="s">
        <v>181</v>
      </c>
      <c r="E10" s="2">
        <v>6</v>
      </c>
      <c r="F10" s="2">
        <v>3817</v>
      </c>
      <c r="G10" s="2">
        <v>15268</v>
      </c>
      <c r="H10" s="15">
        <f t="shared" si="0"/>
        <v>4</v>
      </c>
      <c r="I10" s="16" t="s">
        <v>190</v>
      </c>
      <c r="J10" s="16"/>
      <c r="K10" s="16" t="s">
        <v>1</v>
      </c>
      <c r="L10" s="15">
        <v>0.25</v>
      </c>
      <c r="M10" s="16" t="s">
        <v>187</v>
      </c>
      <c r="N10" s="38" t="s">
        <v>193</v>
      </c>
    </row>
    <row r="11" spans="1:19" s="1" customFormat="1" ht="36" customHeight="1" x14ac:dyDescent="0.25">
      <c r="A11" s="26"/>
      <c r="B11" s="10" t="s">
        <v>166</v>
      </c>
      <c r="C11" s="3" t="s">
        <v>0</v>
      </c>
      <c r="D11" s="7" t="s">
        <v>181</v>
      </c>
      <c r="E11" s="2">
        <v>6</v>
      </c>
      <c r="F11" s="2">
        <v>6610</v>
      </c>
      <c r="G11" s="2">
        <v>11898</v>
      </c>
      <c r="H11" s="15">
        <f t="shared" si="0"/>
        <v>1.8</v>
      </c>
      <c r="I11" s="16" t="s">
        <v>190</v>
      </c>
      <c r="J11" s="28"/>
      <c r="K11" s="16" t="s">
        <v>1</v>
      </c>
      <c r="L11" s="15">
        <v>0.2</v>
      </c>
      <c r="M11" s="16" t="s">
        <v>187</v>
      </c>
      <c r="N11" s="38"/>
      <c r="O11" s="2"/>
      <c r="P11" s="2"/>
      <c r="Q11" s="2"/>
      <c r="R11" s="2"/>
      <c r="S11" s="2"/>
    </row>
    <row r="12" spans="1:19" s="1" customFormat="1" ht="36" customHeight="1" x14ac:dyDescent="0.25">
      <c r="A12" s="26"/>
      <c r="B12" s="8" t="s">
        <v>169</v>
      </c>
      <c r="C12" s="4" t="s">
        <v>86</v>
      </c>
      <c r="D12" s="7" t="s">
        <v>181</v>
      </c>
      <c r="E12" s="2">
        <v>6</v>
      </c>
      <c r="F12" s="2">
        <v>8534</v>
      </c>
      <c r="G12" s="2">
        <v>13654</v>
      </c>
      <c r="H12" s="15">
        <f t="shared" si="0"/>
        <v>1.5999531286618234</v>
      </c>
      <c r="I12" s="16" t="s">
        <v>190</v>
      </c>
      <c r="J12" s="16"/>
      <c r="K12" s="16" t="s">
        <v>1</v>
      </c>
      <c r="L12" s="15">
        <v>0.2</v>
      </c>
      <c r="M12" s="16" t="s">
        <v>187</v>
      </c>
      <c r="N12" s="38"/>
    </row>
    <row r="13" spans="1:19" s="1" customFormat="1" ht="36" customHeight="1" x14ac:dyDescent="0.25">
      <c r="A13" s="26"/>
      <c r="B13" s="9" t="s">
        <v>170</v>
      </c>
      <c r="C13" s="3" t="s">
        <v>37</v>
      </c>
      <c r="D13" s="7" t="s">
        <v>181</v>
      </c>
      <c r="E13" s="2">
        <v>6</v>
      </c>
      <c r="F13" s="2">
        <v>3817</v>
      </c>
      <c r="G13" s="2">
        <v>13741</v>
      </c>
      <c r="H13" s="15">
        <f t="shared" si="0"/>
        <v>3.599947602829447</v>
      </c>
      <c r="I13" s="16" t="s">
        <v>190</v>
      </c>
      <c r="J13" s="16"/>
      <c r="K13" s="16" t="s">
        <v>1</v>
      </c>
      <c r="L13" s="15">
        <v>0.2</v>
      </c>
      <c r="M13" s="16" t="s">
        <v>187</v>
      </c>
      <c r="N13" s="38"/>
    </row>
    <row r="14" spans="1:19" s="1" customFormat="1" ht="36" customHeight="1" x14ac:dyDescent="0.25">
      <c r="A14" s="26"/>
      <c r="B14" s="10" t="s">
        <v>166</v>
      </c>
      <c r="C14" s="4" t="s">
        <v>221</v>
      </c>
      <c r="D14" s="7" t="s">
        <v>181</v>
      </c>
      <c r="E14" s="2">
        <v>6</v>
      </c>
      <c r="F14" s="2">
        <v>8534</v>
      </c>
      <c r="G14" s="2">
        <v>14934</v>
      </c>
      <c r="H14" s="15">
        <f t="shared" si="0"/>
        <v>1.7499414108272791</v>
      </c>
      <c r="I14" s="16" t="s">
        <v>190</v>
      </c>
      <c r="J14" s="16" t="s">
        <v>179</v>
      </c>
      <c r="K14" s="16" t="s">
        <v>1</v>
      </c>
      <c r="L14" s="15">
        <v>0.2</v>
      </c>
      <c r="M14" s="16" t="s">
        <v>187</v>
      </c>
      <c r="N14" s="38"/>
    </row>
    <row r="15" spans="1:19" s="1" customFormat="1" ht="36" customHeight="1" x14ac:dyDescent="0.25">
      <c r="A15" s="26"/>
      <c r="B15" s="7" t="s">
        <v>167</v>
      </c>
      <c r="C15" s="4" t="s">
        <v>124</v>
      </c>
      <c r="D15" s="7" t="s">
        <v>181</v>
      </c>
      <c r="E15" s="2">
        <v>7</v>
      </c>
      <c r="F15" s="2">
        <v>3817</v>
      </c>
      <c r="G15" s="2">
        <v>15649</v>
      </c>
      <c r="H15" s="15">
        <f t="shared" si="0"/>
        <v>4.0998166099030655</v>
      </c>
      <c r="I15" s="16" t="s">
        <v>190</v>
      </c>
      <c r="J15" s="16"/>
      <c r="K15" s="16" t="s">
        <v>1</v>
      </c>
      <c r="L15" s="15">
        <v>0.2</v>
      </c>
      <c r="M15" s="16" t="s">
        <v>186</v>
      </c>
      <c r="N15" s="38" t="s">
        <v>204</v>
      </c>
    </row>
    <row r="16" spans="1:19" s="1" customFormat="1" ht="36" customHeight="1" x14ac:dyDescent="0.25">
      <c r="A16" s="26"/>
      <c r="B16" s="6" t="s">
        <v>168</v>
      </c>
      <c r="C16" s="4" t="s">
        <v>141</v>
      </c>
      <c r="D16" s="7" t="s">
        <v>181</v>
      </c>
      <c r="E16" s="2">
        <v>5</v>
      </c>
      <c r="F16" s="2">
        <v>4367</v>
      </c>
      <c r="G16" s="2">
        <v>13232</v>
      </c>
      <c r="H16" s="15">
        <f t="shared" si="0"/>
        <v>3.0299977100984656</v>
      </c>
      <c r="I16" s="16" t="s">
        <v>190</v>
      </c>
      <c r="J16" s="16"/>
      <c r="K16" s="16" t="s">
        <v>1</v>
      </c>
      <c r="L16" s="15">
        <v>0.15</v>
      </c>
      <c r="M16" s="16" t="s">
        <v>187</v>
      </c>
      <c r="N16" s="38"/>
    </row>
    <row r="17" spans="1:14" s="1" customFormat="1" ht="36" customHeight="1" x14ac:dyDescent="0.25">
      <c r="A17" s="26"/>
      <c r="B17" s="7" t="s">
        <v>167</v>
      </c>
      <c r="C17" s="3" t="s">
        <v>120</v>
      </c>
      <c r="D17" s="7" t="s">
        <v>181</v>
      </c>
      <c r="E17" s="2">
        <v>5</v>
      </c>
      <c r="F17" s="2">
        <v>6610</v>
      </c>
      <c r="G17" s="2">
        <v>9254</v>
      </c>
      <c r="H17" s="15">
        <f t="shared" si="0"/>
        <v>1.4</v>
      </c>
      <c r="I17" s="16" t="s">
        <v>190</v>
      </c>
      <c r="J17" s="16"/>
      <c r="K17" s="16" t="s">
        <v>1</v>
      </c>
      <c r="L17" s="15">
        <v>0.1</v>
      </c>
      <c r="M17" s="16" t="s">
        <v>187</v>
      </c>
      <c r="N17" s="38"/>
    </row>
    <row r="18" spans="1:14" s="1" customFormat="1" ht="36" customHeight="1" x14ac:dyDescent="0.25">
      <c r="A18" s="26"/>
      <c r="B18" s="7" t="s">
        <v>167</v>
      </c>
      <c r="C18" s="4" t="s">
        <v>122</v>
      </c>
      <c r="D18" s="7" t="s">
        <v>181</v>
      </c>
      <c r="E18" s="2">
        <v>7</v>
      </c>
      <c r="F18" s="2">
        <v>6500</v>
      </c>
      <c r="G18" s="2">
        <v>18200</v>
      </c>
      <c r="H18" s="15">
        <f t="shared" si="0"/>
        <v>2.8</v>
      </c>
      <c r="I18" s="16" t="s">
        <v>190</v>
      </c>
      <c r="J18" s="16"/>
      <c r="K18" s="16" t="s">
        <v>1</v>
      </c>
      <c r="L18" s="15">
        <v>0.1</v>
      </c>
      <c r="M18" s="16" t="s">
        <v>186</v>
      </c>
      <c r="N18" s="38"/>
    </row>
    <row r="19" spans="1:14" s="1" customFormat="1" ht="36" customHeight="1" x14ac:dyDescent="0.25">
      <c r="A19" s="26"/>
      <c r="B19" s="10" t="s">
        <v>166</v>
      </c>
      <c r="C19" s="4" t="s">
        <v>29</v>
      </c>
      <c r="D19" s="7" t="s">
        <v>181</v>
      </c>
      <c r="E19" s="2">
        <v>6</v>
      </c>
      <c r="F19" s="2">
        <v>3817</v>
      </c>
      <c r="G19" s="2">
        <v>15268</v>
      </c>
      <c r="H19" s="15">
        <f t="shared" si="0"/>
        <v>4</v>
      </c>
      <c r="I19" s="16" t="s">
        <v>190</v>
      </c>
      <c r="J19" s="16"/>
      <c r="K19" s="16" t="s">
        <v>17</v>
      </c>
      <c r="L19" s="15">
        <v>0.25</v>
      </c>
      <c r="M19" s="16">
        <v>10</v>
      </c>
      <c r="N19" s="38" t="s">
        <v>193</v>
      </c>
    </row>
    <row r="20" spans="1:14" s="1" customFormat="1" ht="36" customHeight="1" x14ac:dyDescent="0.25">
      <c r="A20" s="26"/>
      <c r="B20" s="8" t="s">
        <v>169</v>
      </c>
      <c r="C20" s="4" t="s">
        <v>81</v>
      </c>
      <c r="D20" s="7" t="s">
        <v>181</v>
      </c>
      <c r="E20" s="2">
        <v>6</v>
      </c>
      <c r="F20" s="2">
        <v>3817</v>
      </c>
      <c r="G20" s="2">
        <v>10305</v>
      </c>
      <c r="H20" s="15">
        <f t="shared" si="0"/>
        <v>2.6997642127325125</v>
      </c>
      <c r="I20" s="16" t="s">
        <v>190</v>
      </c>
      <c r="J20" s="16" t="s">
        <v>179</v>
      </c>
      <c r="K20" s="16" t="s">
        <v>17</v>
      </c>
      <c r="L20" s="15">
        <v>0.2</v>
      </c>
      <c r="M20" s="16" t="s">
        <v>187</v>
      </c>
      <c r="N20" s="38"/>
    </row>
    <row r="21" spans="1:14" s="1" customFormat="1" ht="36" customHeight="1" x14ac:dyDescent="0.25">
      <c r="A21" s="26"/>
      <c r="B21" s="10" t="s">
        <v>166</v>
      </c>
      <c r="C21" s="4" t="s">
        <v>221</v>
      </c>
      <c r="D21" s="7" t="s">
        <v>181</v>
      </c>
      <c r="E21" s="2">
        <v>6</v>
      </c>
      <c r="F21" s="2">
        <v>8534</v>
      </c>
      <c r="G21" s="2">
        <v>14934</v>
      </c>
      <c r="H21" s="15">
        <f t="shared" si="0"/>
        <v>1.7499414108272791</v>
      </c>
      <c r="I21" s="16" t="s">
        <v>190</v>
      </c>
      <c r="J21" s="16" t="s">
        <v>179</v>
      </c>
      <c r="K21" s="16" t="s">
        <v>17</v>
      </c>
      <c r="L21" s="15">
        <v>0.05</v>
      </c>
      <c r="M21" s="16" t="s">
        <v>187</v>
      </c>
      <c r="N21" s="38"/>
    </row>
    <row r="22" spans="1:14" s="1" customFormat="1" ht="36" customHeight="1" x14ac:dyDescent="0.25">
      <c r="A22" s="26"/>
      <c r="B22" s="8" t="s">
        <v>169</v>
      </c>
      <c r="C22" s="4" t="s">
        <v>77</v>
      </c>
      <c r="D22" s="7" t="s">
        <v>181</v>
      </c>
      <c r="E22" s="2">
        <v>4</v>
      </c>
      <c r="F22" s="2">
        <v>3756</v>
      </c>
      <c r="G22" s="2">
        <v>13221</v>
      </c>
      <c r="H22" s="15">
        <f t="shared" si="0"/>
        <v>3.519968051118211</v>
      </c>
      <c r="I22" s="16" t="s">
        <v>190</v>
      </c>
      <c r="J22" s="16"/>
      <c r="K22" s="16" t="s">
        <v>5</v>
      </c>
      <c r="L22" s="15">
        <v>0.25</v>
      </c>
      <c r="M22" s="16" t="s">
        <v>187</v>
      </c>
      <c r="N22" s="38"/>
    </row>
    <row r="23" spans="1:14" s="1" customFormat="1" ht="36" customHeight="1" x14ac:dyDescent="0.25">
      <c r="A23" s="26"/>
      <c r="B23" s="7" t="s">
        <v>167</v>
      </c>
      <c r="C23" s="4" t="s">
        <v>107</v>
      </c>
      <c r="D23" s="7" t="s">
        <v>181</v>
      </c>
      <c r="E23" s="2">
        <v>4</v>
      </c>
      <c r="F23" s="2">
        <v>4367</v>
      </c>
      <c r="G23" s="2">
        <v>13232</v>
      </c>
      <c r="H23" s="15">
        <f t="shared" si="0"/>
        <v>3.0299977100984656</v>
      </c>
      <c r="I23" s="16" t="s">
        <v>190</v>
      </c>
      <c r="J23" s="16"/>
      <c r="K23" s="16" t="s">
        <v>5</v>
      </c>
      <c r="L23" s="15">
        <v>0.25</v>
      </c>
      <c r="M23" s="16" t="s">
        <v>187</v>
      </c>
      <c r="N23" s="38"/>
    </row>
    <row r="24" spans="1:14" s="1" customFormat="1" ht="36" customHeight="1" x14ac:dyDescent="0.25">
      <c r="A24" s="26"/>
      <c r="B24" s="6" t="s">
        <v>168</v>
      </c>
      <c r="C24" s="4" t="s">
        <v>141</v>
      </c>
      <c r="D24" s="7" t="s">
        <v>181</v>
      </c>
      <c r="E24" s="2">
        <v>5</v>
      </c>
      <c r="F24" s="2">
        <v>4367</v>
      </c>
      <c r="G24" s="2">
        <v>13232</v>
      </c>
      <c r="H24" s="15">
        <f t="shared" si="0"/>
        <v>3.0299977100984656</v>
      </c>
      <c r="I24" s="16" t="s">
        <v>190</v>
      </c>
      <c r="J24" s="16"/>
      <c r="K24" s="16" t="s">
        <v>5</v>
      </c>
      <c r="L24" s="15">
        <v>0.25</v>
      </c>
      <c r="M24" s="16" t="s">
        <v>187</v>
      </c>
      <c r="N24" s="38"/>
    </row>
    <row r="25" spans="1:14" s="1" customFormat="1" ht="36" customHeight="1" x14ac:dyDescent="0.25">
      <c r="A25" s="26"/>
      <c r="B25" s="10" t="s">
        <v>166</v>
      </c>
      <c r="C25" s="4" t="s">
        <v>11</v>
      </c>
      <c r="D25" s="7" t="s">
        <v>181</v>
      </c>
      <c r="E25" s="2">
        <v>4</v>
      </c>
      <c r="F25" s="2">
        <v>9154</v>
      </c>
      <c r="G25" s="2">
        <v>13273</v>
      </c>
      <c r="H25" s="15">
        <f t="shared" si="0"/>
        <v>1.4499672274415556</v>
      </c>
      <c r="I25" s="16" t="s">
        <v>190</v>
      </c>
      <c r="J25" s="16"/>
      <c r="K25" s="16" t="s">
        <v>5</v>
      </c>
      <c r="L25" s="15">
        <v>0.25</v>
      </c>
      <c r="M25" s="16" t="s">
        <v>187</v>
      </c>
      <c r="N25" s="38"/>
    </row>
    <row r="26" spans="1:14" s="1" customFormat="1" ht="36" customHeight="1" x14ac:dyDescent="0.25">
      <c r="A26" s="26"/>
      <c r="B26" s="9" t="s">
        <v>170</v>
      </c>
      <c r="C26" s="4" t="s">
        <v>72</v>
      </c>
      <c r="D26" s="7" t="s">
        <v>181</v>
      </c>
      <c r="E26" s="2">
        <v>5</v>
      </c>
      <c r="F26" s="2">
        <v>4800</v>
      </c>
      <c r="G26" s="2">
        <v>15840</v>
      </c>
      <c r="H26" s="15">
        <f t="shared" si="0"/>
        <v>3.3</v>
      </c>
      <c r="I26" s="16" t="s">
        <v>190</v>
      </c>
      <c r="J26" s="16"/>
      <c r="K26" s="16" t="s">
        <v>5</v>
      </c>
      <c r="L26" s="15">
        <v>0.25</v>
      </c>
      <c r="M26" s="16" t="s">
        <v>187</v>
      </c>
      <c r="N26" s="38"/>
    </row>
    <row r="27" spans="1:14" s="1" customFormat="1" ht="36" customHeight="1" x14ac:dyDescent="0.25">
      <c r="A27" s="26"/>
      <c r="B27" s="10" t="s">
        <v>166</v>
      </c>
      <c r="C27" s="4" t="s">
        <v>29</v>
      </c>
      <c r="D27" s="7" t="s">
        <v>181</v>
      </c>
      <c r="E27" s="2">
        <v>6</v>
      </c>
      <c r="F27" s="2">
        <v>3817</v>
      </c>
      <c r="G27" s="2">
        <v>15268</v>
      </c>
      <c r="H27" s="15">
        <f t="shared" si="0"/>
        <v>4</v>
      </c>
      <c r="I27" s="16" t="s">
        <v>190</v>
      </c>
      <c r="J27" s="16"/>
      <c r="K27" s="16" t="s">
        <v>5</v>
      </c>
      <c r="L27" s="15">
        <v>0.25</v>
      </c>
      <c r="M27" s="16">
        <v>15</v>
      </c>
      <c r="N27" s="38" t="s">
        <v>193</v>
      </c>
    </row>
    <row r="28" spans="1:14" s="1" customFormat="1" ht="36" customHeight="1" x14ac:dyDescent="0.25">
      <c r="A28" s="26"/>
      <c r="B28" s="8" t="s">
        <v>169</v>
      </c>
      <c r="C28" s="4" t="s">
        <v>75</v>
      </c>
      <c r="D28" s="7" t="s">
        <v>181</v>
      </c>
      <c r="E28" s="2">
        <v>3</v>
      </c>
      <c r="F28" s="2">
        <v>8534</v>
      </c>
      <c r="G28" s="2">
        <v>11947</v>
      </c>
      <c r="H28" s="15">
        <f t="shared" si="0"/>
        <v>1.399929692992735</v>
      </c>
      <c r="I28" s="16" t="s">
        <v>190</v>
      </c>
      <c r="J28" s="16"/>
      <c r="K28" s="16" t="s">
        <v>5</v>
      </c>
      <c r="L28" s="15">
        <v>0.2</v>
      </c>
      <c r="M28" s="16" t="s">
        <v>187</v>
      </c>
      <c r="N28" s="38"/>
    </row>
    <row r="29" spans="1:14" s="1" customFormat="1" ht="36" customHeight="1" x14ac:dyDescent="0.25">
      <c r="A29" s="26"/>
      <c r="B29" s="10" t="s">
        <v>166</v>
      </c>
      <c r="C29" s="4" t="s">
        <v>12</v>
      </c>
      <c r="D29" s="7" t="s">
        <v>181</v>
      </c>
      <c r="E29" s="2">
        <v>3</v>
      </c>
      <c r="F29" s="2">
        <v>7633</v>
      </c>
      <c r="G29" s="2">
        <v>10686</v>
      </c>
      <c r="H29" s="15">
        <f t="shared" si="0"/>
        <v>1.3999737979824447</v>
      </c>
      <c r="I29" s="16" t="s">
        <v>190</v>
      </c>
      <c r="J29" s="28"/>
      <c r="K29" s="16" t="s">
        <v>5</v>
      </c>
      <c r="L29" s="15">
        <v>0.15</v>
      </c>
      <c r="M29" s="16" t="s">
        <v>187</v>
      </c>
      <c r="N29" s="38"/>
    </row>
    <row r="30" spans="1:14" s="1" customFormat="1" ht="36" customHeight="1" x14ac:dyDescent="0.25">
      <c r="A30" s="26"/>
      <c r="B30" s="9" t="s">
        <v>170</v>
      </c>
      <c r="C30" s="3" t="s">
        <v>48</v>
      </c>
      <c r="D30" s="7" t="s">
        <v>181</v>
      </c>
      <c r="E30" s="2">
        <v>3</v>
      </c>
      <c r="F30" s="2">
        <v>7633</v>
      </c>
      <c r="G30" s="2">
        <v>10686</v>
      </c>
      <c r="H30" s="15">
        <f t="shared" si="0"/>
        <v>1.3999737979824447</v>
      </c>
      <c r="I30" s="16" t="s">
        <v>190</v>
      </c>
      <c r="J30" s="16"/>
      <c r="K30" s="16" t="s">
        <v>5</v>
      </c>
      <c r="L30" s="15">
        <v>0.15</v>
      </c>
      <c r="M30" s="16" t="s">
        <v>187</v>
      </c>
      <c r="N30" s="38"/>
    </row>
    <row r="31" spans="1:14" s="1" customFormat="1" ht="36" customHeight="1" x14ac:dyDescent="0.25">
      <c r="A31" s="26"/>
      <c r="B31" s="7" t="s">
        <v>167</v>
      </c>
      <c r="C31" s="4" t="s">
        <v>116</v>
      </c>
      <c r="D31" s="7" t="s">
        <v>181</v>
      </c>
      <c r="E31" s="2">
        <v>3</v>
      </c>
      <c r="F31" s="2">
        <v>7633</v>
      </c>
      <c r="G31" s="2">
        <v>10686</v>
      </c>
      <c r="H31" s="15">
        <f t="shared" si="0"/>
        <v>1.3999737979824447</v>
      </c>
      <c r="I31" s="16" t="s">
        <v>190</v>
      </c>
      <c r="J31" s="16"/>
      <c r="K31" s="16" t="s">
        <v>5</v>
      </c>
      <c r="L31" s="15">
        <v>0.15</v>
      </c>
      <c r="M31" s="16" t="s">
        <v>187</v>
      </c>
      <c r="N31" s="38"/>
    </row>
    <row r="32" spans="1:14" s="1" customFormat="1" ht="36" customHeight="1" x14ac:dyDescent="0.25">
      <c r="A32" s="26"/>
      <c r="B32" s="10" t="s">
        <v>166</v>
      </c>
      <c r="C32" s="4" t="s">
        <v>9</v>
      </c>
      <c r="D32" s="7" t="s">
        <v>181</v>
      </c>
      <c r="E32" s="2">
        <v>5</v>
      </c>
      <c r="F32" s="2">
        <v>5916</v>
      </c>
      <c r="G32" s="2">
        <v>11536</v>
      </c>
      <c r="H32" s="15">
        <f t="shared" si="0"/>
        <v>1.9499661933739012</v>
      </c>
      <c r="I32" s="16" t="s">
        <v>190</v>
      </c>
      <c r="J32" s="16"/>
      <c r="K32" s="16" t="s">
        <v>5</v>
      </c>
      <c r="L32" s="15">
        <v>0.1</v>
      </c>
      <c r="M32" s="16" t="s">
        <v>196</v>
      </c>
      <c r="N32" s="38"/>
    </row>
    <row r="33" spans="1:14" s="1" customFormat="1" ht="36" customHeight="1" x14ac:dyDescent="0.25">
      <c r="A33" s="26"/>
      <c r="B33" s="10" t="s">
        <v>166</v>
      </c>
      <c r="C33" s="4" t="s">
        <v>35</v>
      </c>
      <c r="D33" s="7" t="s">
        <v>181</v>
      </c>
      <c r="E33" s="2">
        <v>4</v>
      </c>
      <c r="F33" s="2">
        <v>10894</v>
      </c>
      <c r="G33" s="2">
        <v>12528</v>
      </c>
      <c r="H33" s="15">
        <f t="shared" si="0"/>
        <v>1.1499908206352121</v>
      </c>
      <c r="I33" s="16" t="s">
        <v>190</v>
      </c>
      <c r="J33" s="16"/>
      <c r="K33" s="16" t="s">
        <v>5</v>
      </c>
      <c r="L33" s="15">
        <v>0.1</v>
      </c>
      <c r="M33" s="16" t="s">
        <v>187</v>
      </c>
      <c r="N33" s="38"/>
    </row>
    <row r="34" spans="1:14" s="1" customFormat="1" ht="36" customHeight="1" x14ac:dyDescent="0.25">
      <c r="A34" s="26"/>
      <c r="B34" s="9" t="s">
        <v>170</v>
      </c>
      <c r="C34" s="4" t="s">
        <v>54</v>
      </c>
      <c r="D34" s="7" t="s">
        <v>181</v>
      </c>
      <c r="E34" s="2">
        <v>3</v>
      </c>
      <c r="F34" s="2">
        <v>2920</v>
      </c>
      <c r="G34" s="2">
        <v>7008</v>
      </c>
      <c r="H34" s="15">
        <f t="shared" si="0"/>
        <v>2.4</v>
      </c>
      <c r="I34" s="16" t="s">
        <v>190</v>
      </c>
      <c r="J34" s="16"/>
      <c r="K34" s="16" t="s">
        <v>183</v>
      </c>
      <c r="L34" s="15">
        <v>0.3</v>
      </c>
      <c r="M34" s="16"/>
      <c r="N34" s="38"/>
    </row>
    <row r="35" spans="1:14" s="1" customFormat="1" ht="36" customHeight="1" x14ac:dyDescent="0.25">
      <c r="A35" s="26"/>
      <c r="B35" s="10" t="s">
        <v>166</v>
      </c>
      <c r="C35" s="3" t="s">
        <v>20</v>
      </c>
      <c r="D35" s="7" t="s">
        <v>181</v>
      </c>
      <c r="E35" s="2">
        <v>3</v>
      </c>
      <c r="F35" s="2">
        <v>5840</v>
      </c>
      <c r="G35" s="2">
        <v>6424</v>
      </c>
      <c r="H35" s="15">
        <f t="shared" si="0"/>
        <v>1.1000000000000001</v>
      </c>
      <c r="I35" s="16" t="s">
        <v>190</v>
      </c>
      <c r="J35" s="16"/>
      <c r="K35" s="16" t="s">
        <v>183</v>
      </c>
      <c r="L35" s="15">
        <v>0.2</v>
      </c>
      <c r="M35" s="16"/>
      <c r="N35" s="38"/>
    </row>
    <row r="36" spans="1:14" s="1" customFormat="1" ht="36" customHeight="1" x14ac:dyDescent="0.25">
      <c r="A36" s="26"/>
      <c r="B36" s="10" t="s">
        <v>166</v>
      </c>
      <c r="C36" s="4" t="s">
        <v>35</v>
      </c>
      <c r="D36" s="7" t="s">
        <v>181</v>
      </c>
      <c r="E36" s="2">
        <v>4</v>
      </c>
      <c r="F36" s="2">
        <v>10894</v>
      </c>
      <c r="G36" s="2">
        <v>12528</v>
      </c>
      <c r="H36" s="15">
        <f t="shared" ref="H36:H59" si="1">G36/F36</f>
        <v>1.1499908206352121</v>
      </c>
      <c r="I36" s="16" t="s">
        <v>190</v>
      </c>
      <c r="J36" s="16"/>
      <c r="K36" s="16" t="s">
        <v>183</v>
      </c>
      <c r="L36" s="15">
        <v>0.2</v>
      </c>
      <c r="M36" s="16"/>
      <c r="N36" s="38"/>
    </row>
    <row r="37" spans="1:14" s="1" customFormat="1" ht="36" customHeight="1" x14ac:dyDescent="0.25">
      <c r="A37" s="26"/>
      <c r="B37" s="10" t="s">
        <v>166</v>
      </c>
      <c r="C37" s="4" t="s">
        <v>29</v>
      </c>
      <c r="D37" s="7" t="s">
        <v>181</v>
      </c>
      <c r="E37" s="2">
        <v>6</v>
      </c>
      <c r="F37" s="2">
        <v>3817</v>
      </c>
      <c r="G37" s="2">
        <v>15268</v>
      </c>
      <c r="H37" s="15">
        <f t="shared" si="1"/>
        <v>4</v>
      </c>
      <c r="I37" s="16" t="s">
        <v>190</v>
      </c>
      <c r="J37" s="16"/>
      <c r="K37" s="16" t="s">
        <v>194</v>
      </c>
      <c r="L37" s="15">
        <v>0.15</v>
      </c>
      <c r="M37" s="16"/>
      <c r="N37" s="44" t="s">
        <v>261</v>
      </c>
    </row>
    <row r="38" spans="1:14" s="1" customFormat="1" ht="36" customHeight="1" x14ac:dyDescent="0.25">
      <c r="A38" s="26"/>
      <c r="B38" s="8" t="s">
        <v>169</v>
      </c>
      <c r="C38" s="4" t="s">
        <v>76</v>
      </c>
      <c r="D38" s="7" t="s">
        <v>181</v>
      </c>
      <c r="E38" s="2">
        <v>5</v>
      </c>
      <c r="F38" s="2">
        <v>3636</v>
      </c>
      <c r="G38" s="2">
        <v>8362</v>
      </c>
      <c r="H38" s="15">
        <f t="shared" si="1"/>
        <v>2.2997799779977997</v>
      </c>
      <c r="I38" s="16" t="s">
        <v>190</v>
      </c>
      <c r="J38" s="16"/>
      <c r="K38" s="16" t="s">
        <v>24</v>
      </c>
      <c r="L38" s="45">
        <v>1</v>
      </c>
      <c r="M38" s="16"/>
      <c r="N38" s="38"/>
    </row>
    <row r="39" spans="1:14" s="1" customFormat="1" ht="36" customHeight="1" x14ac:dyDescent="0.25">
      <c r="A39" s="26"/>
      <c r="B39" s="9" t="s">
        <v>170</v>
      </c>
      <c r="C39" s="3" t="s">
        <v>49</v>
      </c>
      <c r="D39" s="7" t="s">
        <v>181</v>
      </c>
      <c r="E39" s="2">
        <v>6</v>
      </c>
      <c r="F39" s="2">
        <v>6424</v>
      </c>
      <c r="G39" s="2">
        <v>14775</v>
      </c>
      <c r="H39" s="15">
        <f t="shared" si="1"/>
        <v>2.2999688667496887</v>
      </c>
      <c r="I39" s="16" t="s">
        <v>199</v>
      </c>
      <c r="J39" s="16"/>
      <c r="K39" s="16" t="s">
        <v>1</v>
      </c>
      <c r="L39" s="15">
        <v>0.2</v>
      </c>
      <c r="M39" s="16" t="s">
        <v>187</v>
      </c>
      <c r="N39" s="38"/>
    </row>
    <row r="40" spans="1:14" s="1" customFormat="1" ht="36" customHeight="1" x14ac:dyDescent="0.25">
      <c r="A40" s="26"/>
      <c r="B40" s="7" t="s">
        <v>167</v>
      </c>
      <c r="C40" s="4" t="s">
        <v>106</v>
      </c>
      <c r="D40" s="7" t="s">
        <v>181</v>
      </c>
      <c r="E40" s="2">
        <v>5</v>
      </c>
      <c r="F40" s="2">
        <v>6424</v>
      </c>
      <c r="G40" s="2">
        <v>11563</v>
      </c>
      <c r="H40" s="15">
        <f t="shared" si="1"/>
        <v>1.7999688667496887</v>
      </c>
      <c r="I40" s="16" t="s">
        <v>199</v>
      </c>
      <c r="J40" s="16"/>
      <c r="K40" s="16" t="s">
        <v>1</v>
      </c>
      <c r="L40" s="15">
        <v>0.15</v>
      </c>
      <c r="M40" s="16" t="s">
        <v>187</v>
      </c>
      <c r="N40" s="38"/>
    </row>
    <row r="41" spans="1:14" s="1" customFormat="1" ht="36" customHeight="1" x14ac:dyDescent="0.25">
      <c r="A41" s="26"/>
      <c r="B41" s="9" t="s">
        <v>170</v>
      </c>
      <c r="C41" s="4" t="s">
        <v>60</v>
      </c>
      <c r="D41" s="7" t="s">
        <v>181</v>
      </c>
      <c r="E41" s="2">
        <v>6</v>
      </c>
      <c r="F41" s="2">
        <v>7383</v>
      </c>
      <c r="G41" s="2">
        <v>13289</v>
      </c>
      <c r="H41" s="15">
        <f t="shared" si="1"/>
        <v>1.7999458214817825</v>
      </c>
      <c r="I41" s="16" t="s">
        <v>199</v>
      </c>
      <c r="J41" s="16"/>
      <c r="K41" s="16" t="s">
        <v>1</v>
      </c>
      <c r="L41" s="15">
        <v>0.1</v>
      </c>
      <c r="M41" s="16" t="s">
        <v>187</v>
      </c>
      <c r="N41" s="38"/>
    </row>
    <row r="42" spans="1:14" s="1" customFormat="1" ht="36" customHeight="1" x14ac:dyDescent="0.25">
      <c r="A42" s="26"/>
      <c r="B42" s="7" t="s">
        <v>167</v>
      </c>
      <c r="C42" s="3" t="s">
        <v>129</v>
      </c>
      <c r="D42" s="7" t="s">
        <v>181</v>
      </c>
      <c r="E42" s="2">
        <v>5</v>
      </c>
      <c r="F42" s="2">
        <v>6737</v>
      </c>
      <c r="G42" s="2">
        <v>10779</v>
      </c>
      <c r="H42" s="15">
        <f t="shared" si="1"/>
        <v>1.5999703131957845</v>
      </c>
      <c r="I42" s="16" t="s">
        <v>199</v>
      </c>
      <c r="J42" s="16"/>
      <c r="K42" s="16" t="s">
        <v>1</v>
      </c>
      <c r="L42" s="15">
        <v>0.05</v>
      </c>
      <c r="M42" s="16" t="s">
        <v>186</v>
      </c>
      <c r="N42" s="38"/>
    </row>
    <row r="43" spans="1:14" s="1" customFormat="1" ht="36" customHeight="1" x14ac:dyDescent="0.25">
      <c r="A43" s="26"/>
      <c r="B43" s="7" t="s">
        <v>167</v>
      </c>
      <c r="C43" s="3" t="s">
        <v>129</v>
      </c>
      <c r="D43" s="7" t="s">
        <v>181</v>
      </c>
      <c r="E43" s="2">
        <v>5</v>
      </c>
      <c r="F43" s="2">
        <v>6737</v>
      </c>
      <c r="G43" s="2">
        <v>10779</v>
      </c>
      <c r="H43" s="15">
        <f t="shared" si="1"/>
        <v>1.5999703131957845</v>
      </c>
      <c r="I43" s="16" t="s">
        <v>199</v>
      </c>
      <c r="J43" s="16"/>
      <c r="K43" s="16" t="s">
        <v>17</v>
      </c>
      <c r="L43" s="15">
        <v>0.03</v>
      </c>
      <c r="M43" s="16" t="s">
        <v>186</v>
      </c>
      <c r="N43" s="38"/>
    </row>
    <row r="44" spans="1:14" s="1" customFormat="1" ht="36" customHeight="1" x14ac:dyDescent="0.25">
      <c r="A44" s="26"/>
      <c r="B44" s="7" t="s">
        <v>167</v>
      </c>
      <c r="C44" s="3" t="s">
        <v>129</v>
      </c>
      <c r="D44" s="7" t="s">
        <v>181</v>
      </c>
      <c r="E44" s="2">
        <v>5</v>
      </c>
      <c r="F44" s="2">
        <v>6737</v>
      </c>
      <c r="G44" s="2">
        <v>10779</v>
      </c>
      <c r="H44" s="15">
        <f t="shared" si="1"/>
        <v>1.5999703131957845</v>
      </c>
      <c r="I44" s="16" t="s">
        <v>199</v>
      </c>
      <c r="J44" s="16"/>
      <c r="K44" s="16" t="s">
        <v>209</v>
      </c>
      <c r="L44" s="15">
        <v>0.1</v>
      </c>
      <c r="M44" s="16" t="s">
        <v>186</v>
      </c>
      <c r="N44" s="38"/>
    </row>
    <row r="45" spans="1:14" s="1" customFormat="1" ht="36" customHeight="1" x14ac:dyDescent="0.25">
      <c r="A45" s="26"/>
      <c r="B45" s="7" t="s">
        <v>167</v>
      </c>
      <c r="C45" s="3" t="s">
        <v>129</v>
      </c>
      <c r="D45" s="7" t="s">
        <v>181</v>
      </c>
      <c r="E45" s="2">
        <v>5</v>
      </c>
      <c r="F45" s="2">
        <v>6737</v>
      </c>
      <c r="G45" s="2">
        <v>10779</v>
      </c>
      <c r="H45" s="15">
        <f t="shared" si="1"/>
        <v>1.5999703131957845</v>
      </c>
      <c r="I45" s="16" t="s">
        <v>199</v>
      </c>
      <c r="J45" s="16"/>
      <c r="K45" s="16" t="s">
        <v>172</v>
      </c>
      <c r="L45" s="15">
        <v>0.1</v>
      </c>
      <c r="M45" s="16" t="s">
        <v>186</v>
      </c>
      <c r="N45" s="38"/>
    </row>
    <row r="46" spans="1:14" s="1" customFormat="1" ht="36" customHeight="1" x14ac:dyDescent="0.25">
      <c r="A46" s="26"/>
      <c r="B46" s="6" t="s">
        <v>168</v>
      </c>
      <c r="C46" s="4" t="s">
        <v>157</v>
      </c>
      <c r="D46" s="7" t="s">
        <v>181</v>
      </c>
      <c r="E46" s="2">
        <v>6</v>
      </c>
      <c r="F46" s="2">
        <v>2987</v>
      </c>
      <c r="G46" s="2">
        <v>14337</v>
      </c>
      <c r="H46" s="15">
        <f t="shared" si="1"/>
        <v>4.7997991295614328</v>
      </c>
      <c r="I46" s="16" t="s">
        <v>191</v>
      </c>
      <c r="J46" s="16"/>
      <c r="K46" s="16" t="s">
        <v>1</v>
      </c>
      <c r="L46" s="15">
        <v>0.4</v>
      </c>
      <c r="M46" s="16" t="s">
        <v>188</v>
      </c>
      <c r="N46" s="38" t="s">
        <v>260</v>
      </c>
    </row>
    <row r="47" spans="1:14" s="1" customFormat="1" ht="36" customHeight="1" x14ac:dyDescent="0.25">
      <c r="A47" s="26"/>
      <c r="B47" s="10" t="s">
        <v>166</v>
      </c>
      <c r="C47" s="4" t="s">
        <v>4</v>
      </c>
      <c r="D47" s="7" t="s">
        <v>181</v>
      </c>
      <c r="E47" s="2">
        <v>5</v>
      </c>
      <c r="F47" s="2">
        <v>8000</v>
      </c>
      <c r="G47" s="2">
        <v>9600</v>
      </c>
      <c r="H47" s="15">
        <f t="shared" si="1"/>
        <v>1.2</v>
      </c>
      <c r="I47" s="16" t="s">
        <v>191</v>
      </c>
      <c r="J47" s="16"/>
      <c r="K47" s="16" t="s">
        <v>17</v>
      </c>
      <c r="L47" s="15">
        <v>0.2</v>
      </c>
      <c r="M47" s="16" t="s">
        <v>188</v>
      </c>
      <c r="N47" s="38" t="s">
        <v>269</v>
      </c>
    </row>
    <row r="48" spans="1:14" s="1" customFormat="1" ht="36" customHeight="1" x14ac:dyDescent="0.25">
      <c r="A48" s="26"/>
      <c r="B48" s="6" t="s">
        <v>168</v>
      </c>
      <c r="C48" s="4" t="s">
        <v>163</v>
      </c>
      <c r="D48" s="7" t="s">
        <v>181</v>
      </c>
      <c r="E48" s="2">
        <v>6</v>
      </c>
      <c r="F48" s="2">
        <v>2919</v>
      </c>
      <c r="G48" s="2">
        <v>5838</v>
      </c>
      <c r="H48" s="15">
        <f t="shared" si="1"/>
        <v>2</v>
      </c>
      <c r="I48" s="16" t="s">
        <v>191</v>
      </c>
      <c r="J48" s="16"/>
      <c r="K48" s="16" t="s">
        <v>194</v>
      </c>
      <c r="L48" s="15">
        <v>0.05</v>
      </c>
      <c r="M48" s="16"/>
      <c r="N48" s="38" t="s">
        <v>212</v>
      </c>
    </row>
    <row r="49" spans="1:21" s="1" customFormat="1" ht="36" customHeight="1" x14ac:dyDescent="0.25">
      <c r="A49" s="26"/>
      <c r="B49" s="7" t="s">
        <v>167</v>
      </c>
      <c r="C49" s="4" t="s">
        <v>109</v>
      </c>
      <c r="D49" s="7" t="s">
        <v>181</v>
      </c>
      <c r="E49" s="2">
        <v>5</v>
      </c>
      <c r="F49" s="2">
        <v>4638</v>
      </c>
      <c r="G49" s="2">
        <v>9739</v>
      </c>
      <c r="H49" s="15">
        <f t="shared" si="1"/>
        <v>2.0998275118585599</v>
      </c>
      <c r="I49" s="16" t="s">
        <v>191</v>
      </c>
      <c r="J49" s="16"/>
      <c r="K49" s="16" t="s">
        <v>184</v>
      </c>
      <c r="L49" s="15">
        <v>0.2</v>
      </c>
      <c r="M49" s="16" t="s">
        <v>186</v>
      </c>
      <c r="N49" s="38"/>
    </row>
    <row r="50" spans="1:21" s="1" customFormat="1" ht="36" customHeight="1" x14ac:dyDescent="0.25">
      <c r="A50" s="26"/>
      <c r="B50" s="10" t="s">
        <v>166</v>
      </c>
      <c r="C50" s="4" t="s">
        <v>30</v>
      </c>
      <c r="D50" s="7" t="s">
        <v>181</v>
      </c>
      <c r="E50" s="2">
        <v>5</v>
      </c>
      <c r="F50" s="2">
        <v>4500</v>
      </c>
      <c r="G50" s="2">
        <v>10800</v>
      </c>
      <c r="H50" s="15">
        <f t="shared" si="1"/>
        <v>2.4</v>
      </c>
      <c r="I50" s="16" t="s">
        <v>191</v>
      </c>
      <c r="J50" s="16"/>
      <c r="K50" s="16" t="s">
        <v>184</v>
      </c>
      <c r="L50" s="15">
        <v>0.2</v>
      </c>
      <c r="M50" s="16" t="s">
        <v>186</v>
      </c>
      <c r="N50" s="38"/>
    </row>
    <row r="51" spans="1:21" s="1" customFormat="1" ht="36" customHeight="1" x14ac:dyDescent="0.25">
      <c r="A51" s="26"/>
      <c r="B51" s="6" t="s">
        <v>168</v>
      </c>
      <c r="C51" s="4" t="s">
        <v>142</v>
      </c>
      <c r="D51" s="7" t="s">
        <v>181</v>
      </c>
      <c r="E51" s="2">
        <v>2</v>
      </c>
      <c r="F51" s="2">
        <v>3636</v>
      </c>
      <c r="G51" s="2">
        <v>3636</v>
      </c>
      <c r="H51" s="15">
        <f t="shared" si="1"/>
        <v>1</v>
      </c>
      <c r="I51" s="16" t="s">
        <v>191</v>
      </c>
      <c r="J51" s="16"/>
      <c r="K51" s="16" t="s">
        <v>24</v>
      </c>
      <c r="L51" s="45">
        <v>2</v>
      </c>
      <c r="M51" s="16"/>
      <c r="N51" s="38"/>
    </row>
    <row r="52" spans="1:21" s="1" customFormat="1" ht="36" customHeight="1" x14ac:dyDescent="0.25">
      <c r="A52" s="26"/>
      <c r="B52" s="7" t="s">
        <v>167</v>
      </c>
      <c r="C52" s="4" t="s">
        <v>111</v>
      </c>
      <c r="D52" s="7" t="s">
        <v>181</v>
      </c>
      <c r="E52" s="2">
        <v>3</v>
      </c>
      <c r="F52" s="2">
        <v>3051</v>
      </c>
      <c r="G52" s="2">
        <v>6102</v>
      </c>
      <c r="H52" s="15">
        <f t="shared" si="1"/>
        <v>2</v>
      </c>
      <c r="I52" s="16" t="s">
        <v>191</v>
      </c>
      <c r="J52" s="16"/>
      <c r="K52" s="16" t="s">
        <v>24</v>
      </c>
      <c r="L52" s="45">
        <v>1</v>
      </c>
      <c r="M52" s="16"/>
      <c r="N52" s="38"/>
      <c r="O52" s="2"/>
      <c r="P52" s="2"/>
      <c r="Q52" s="2"/>
      <c r="R52" s="2"/>
      <c r="S52" s="2"/>
    </row>
    <row r="53" spans="1:21" s="1" customFormat="1" ht="36" customHeight="1" x14ac:dyDescent="0.25">
      <c r="A53" s="26"/>
      <c r="B53" s="9" t="s">
        <v>170</v>
      </c>
      <c r="C53" s="4" t="s">
        <v>57</v>
      </c>
      <c r="D53" s="7" t="s">
        <v>181</v>
      </c>
      <c r="E53" s="2">
        <v>3</v>
      </c>
      <c r="F53" s="2">
        <v>3136</v>
      </c>
      <c r="G53" s="2">
        <v>6397</v>
      </c>
      <c r="H53" s="15">
        <f t="shared" si="1"/>
        <v>2.0398596938775508</v>
      </c>
      <c r="I53" s="16" t="s">
        <v>191</v>
      </c>
      <c r="J53" s="16"/>
      <c r="K53" s="16" t="s">
        <v>24</v>
      </c>
      <c r="L53" s="45">
        <v>1</v>
      </c>
      <c r="M53" s="16"/>
      <c r="N53" s="38"/>
    </row>
    <row r="54" spans="1:21" s="1" customFormat="1" ht="36" customHeight="1" x14ac:dyDescent="0.25">
      <c r="A54" s="26"/>
      <c r="B54" s="7" t="s">
        <v>167</v>
      </c>
      <c r="C54" s="4" t="s">
        <v>132</v>
      </c>
      <c r="D54" s="7" t="s">
        <v>181</v>
      </c>
      <c r="E54" s="2">
        <v>4</v>
      </c>
      <c r="F54" s="2">
        <v>3080</v>
      </c>
      <c r="G54" s="2">
        <v>7084</v>
      </c>
      <c r="H54" s="15">
        <f t="shared" si="1"/>
        <v>2.2999999999999998</v>
      </c>
      <c r="I54" s="16" t="s">
        <v>191</v>
      </c>
      <c r="J54" s="16"/>
      <c r="K54" s="16" t="s">
        <v>24</v>
      </c>
      <c r="L54" s="45">
        <v>1</v>
      </c>
      <c r="M54" s="16"/>
      <c r="N54" s="38"/>
    </row>
    <row r="55" spans="1:21" s="1" customFormat="1" ht="36" customHeight="1" x14ac:dyDescent="0.25">
      <c r="A55" s="26"/>
      <c r="B55" s="7" t="s">
        <v>167</v>
      </c>
      <c r="C55" s="4" t="s">
        <v>135</v>
      </c>
      <c r="D55" s="7" t="s">
        <v>181</v>
      </c>
      <c r="E55" s="2">
        <v>3</v>
      </c>
      <c r="F55" s="2">
        <v>3530</v>
      </c>
      <c r="G55" s="2">
        <v>7766</v>
      </c>
      <c r="H55" s="15">
        <f t="shared" si="1"/>
        <v>2.2000000000000002</v>
      </c>
      <c r="I55" s="16" t="s">
        <v>191</v>
      </c>
      <c r="J55" s="16"/>
      <c r="K55" s="16" t="s">
        <v>24</v>
      </c>
      <c r="L55" s="45">
        <v>1</v>
      </c>
      <c r="M55" s="16"/>
      <c r="N55" s="38"/>
    </row>
    <row r="56" spans="1:21" s="1" customFormat="1" ht="36" customHeight="1" x14ac:dyDescent="0.25">
      <c r="A56" s="26"/>
      <c r="B56" s="6" t="s">
        <v>168</v>
      </c>
      <c r="C56" s="4" t="s">
        <v>153</v>
      </c>
      <c r="D56" s="7" t="s">
        <v>181</v>
      </c>
      <c r="E56" s="2">
        <v>7</v>
      </c>
      <c r="F56" s="2">
        <v>3247</v>
      </c>
      <c r="G56" s="2">
        <v>8442</v>
      </c>
      <c r="H56" s="15">
        <f t="shared" si="1"/>
        <v>2.5999384046812444</v>
      </c>
      <c r="I56" s="16" t="s">
        <v>191</v>
      </c>
      <c r="J56" s="16"/>
      <c r="K56" s="16" t="s">
        <v>24</v>
      </c>
      <c r="L56" s="45">
        <v>1</v>
      </c>
      <c r="M56" s="16"/>
      <c r="N56" s="38"/>
    </row>
    <row r="57" spans="1:21" s="1" customFormat="1" ht="36" customHeight="1" x14ac:dyDescent="0.25">
      <c r="A57" s="26"/>
      <c r="B57" s="7" t="s">
        <v>167</v>
      </c>
      <c r="C57" s="4" t="s">
        <v>109</v>
      </c>
      <c r="D57" s="7" t="s">
        <v>181</v>
      </c>
      <c r="E57" s="2">
        <v>5</v>
      </c>
      <c r="F57" s="2">
        <v>4638</v>
      </c>
      <c r="G57" s="2">
        <v>9739</v>
      </c>
      <c r="H57" s="15">
        <f t="shared" si="1"/>
        <v>2.0998275118585599</v>
      </c>
      <c r="I57" s="16" t="s">
        <v>191</v>
      </c>
      <c r="J57" s="16"/>
      <c r="K57" s="16" t="s">
        <v>24</v>
      </c>
      <c r="L57" s="45">
        <v>1</v>
      </c>
      <c r="M57" s="16"/>
      <c r="N57" s="38"/>
    </row>
    <row r="58" spans="1:21" s="1" customFormat="1" ht="36" customHeight="1" x14ac:dyDescent="0.25">
      <c r="A58" s="26"/>
      <c r="B58" s="10" t="s">
        <v>166</v>
      </c>
      <c r="C58" s="4" t="s">
        <v>13</v>
      </c>
      <c r="D58" s="7" t="s">
        <v>181</v>
      </c>
      <c r="E58" s="2">
        <v>4</v>
      </c>
      <c r="F58" s="2">
        <v>2914</v>
      </c>
      <c r="G58" s="2">
        <v>6702</v>
      </c>
      <c r="H58" s="15">
        <f t="shared" si="1"/>
        <v>2.2999313658201785</v>
      </c>
      <c r="I58" s="16" t="s">
        <v>191</v>
      </c>
      <c r="J58" s="16"/>
      <c r="K58" s="16" t="s">
        <v>207</v>
      </c>
      <c r="L58" s="15">
        <v>0.05</v>
      </c>
      <c r="M58" s="16"/>
      <c r="N58" s="38"/>
    </row>
    <row r="59" spans="1:21" s="1" customFormat="1" ht="36" customHeight="1" x14ac:dyDescent="0.25">
      <c r="A59" s="30"/>
      <c r="B59" s="33" t="s">
        <v>166</v>
      </c>
      <c r="C59" s="46" t="s">
        <v>41</v>
      </c>
      <c r="D59" s="31" t="s">
        <v>181</v>
      </c>
      <c r="E59" s="34">
        <v>3</v>
      </c>
      <c r="F59" s="34">
        <v>2376</v>
      </c>
      <c r="G59" s="34">
        <v>9266</v>
      </c>
      <c r="H59" s="35">
        <f t="shared" si="1"/>
        <v>3.8998316498316496</v>
      </c>
      <c r="I59" s="36" t="s">
        <v>191</v>
      </c>
      <c r="J59" s="47"/>
      <c r="K59" s="36" t="s">
        <v>207</v>
      </c>
      <c r="L59" s="35">
        <v>0.03</v>
      </c>
      <c r="M59" s="36"/>
      <c r="N59" s="34"/>
      <c r="O59" s="55"/>
      <c r="P59" s="16"/>
      <c r="Q59" s="16"/>
      <c r="R59" s="16"/>
      <c r="S59" s="16"/>
      <c r="T59" s="16"/>
      <c r="U59" s="2"/>
    </row>
    <row r="60" spans="1:21" x14ac:dyDescent="0.25">
      <c r="A60" s="49" t="s">
        <v>255</v>
      </c>
      <c r="B60" s="50"/>
      <c r="C60" s="50"/>
      <c r="D60" s="50"/>
      <c r="E60" s="50"/>
      <c r="F60" s="50"/>
      <c r="G60" s="66"/>
      <c r="H60" s="50"/>
      <c r="I60" s="50"/>
      <c r="J60" s="50"/>
      <c r="K60" s="50"/>
      <c r="L60" s="50"/>
      <c r="M60" s="50"/>
      <c r="N60" s="51"/>
      <c r="O60" s="56"/>
      <c r="P60" s="56"/>
      <c r="Q60" s="56"/>
      <c r="R60" s="56"/>
      <c r="S60" s="57"/>
      <c r="T60" s="57"/>
      <c r="U60" s="43"/>
    </row>
    <row r="61" spans="1:21" x14ac:dyDescent="0.25">
      <c r="A61" s="59"/>
      <c r="B61" s="53"/>
      <c r="C61" s="53"/>
      <c r="D61" s="53"/>
      <c r="E61" s="53"/>
      <c r="F61" s="53"/>
      <c r="G61" s="48"/>
      <c r="H61" s="53"/>
      <c r="I61" s="53"/>
      <c r="J61" s="53"/>
      <c r="K61" s="53"/>
      <c r="L61" s="53"/>
      <c r="M61" s="53"/>
      <c r="N61" s="60" t="s">
        <v>256</v>
      </c>
      <c r="O61" s="56"/>
      <c r="P61" s="56"/>
      <c r="Q61" s="56"/>
      <c r="R61" s="56"/>
      <c r="S61" s="57"/>
      <c r="T61" s="57"/>
      <c r="U61" s="43"/>
    </row>
    <row r="62" spans="1:21" x14ac:dyDescent="0.25">
      <c r="A62" s="22"/>
      <c r="B62" s="21"/>
      <c r="C62" s="21"/>
      <c r="D62" s="21"/>
      <c r="E62" s="21"/>
      <c r="F62" s="21"/>
      <c r="G62" s="48"/>
      <c r="H62" s="21"/>
      <c r="I62" s="21"/>
      <c r="J62" s="21"/>
      <c r="K62" s="21"/>
      <c r="L62" s="21"/>
      <c r="M62" s="21"/>
      <c r="N62" s="88" t="s">
        <v>270</v>
      </c>
      <c r="O62" s="20"/>
      <c r="P62" s="20"/>
      <c r="Q62" s="20"/>
      <c r="R62" s="20"/>
      <c r="S62" s="57"/>
      <c r="T62" s="57"/>
      <c r="U62" s="43"/>
    </row>
    <row r="63" spans="1:21" x14ac:dyDescent="0.25">
      <c r="A63" s="22"/>
      <c r="B63" s="21"/>
      <c r="C63" s="21"/>
      <c r="D63" s="21"/>
      <c r="E63" s="21"/>
      <c r="F63" s="21"/>
      <c r="G63" s="48"/>
      <c r="H63" s="21"/>
      <c r="I63" s="21"/>
      <c r="J63" s="21"/>
      <c r="K63" s="21"/>
      <c r="L63" s="21"/>
      <c r="M63" s="21"/>
      <c r="N63" s="23" t="s">
        <v>259</v>
      </c>
      <c r="O63" s="20"/>
      <c r="P63" s="20"/>
      <c r="Q63" s="20"/>
      <c r="R63" s="57"/>
      <c r="S63" s="57"/>
      <c r="T63" s="57"/>
      <c r="U63" s="43"/>
    </row>
    <row r="64" spans="1:21" x14ac:dyDescent="0.25">
      <c r="A64" s="90" t="s">
        <v>257</v>
      </c>
      <c r="B64" s="91"/>
      <c r="C64" s="61"/>
      <c r="D64" s="54"/>
      <c r="E64" s="54"/>
      <c r="F64" s="54"/>
      <c r="G64" s="67"/>
      <c r="H64" s="54"/>
      <c r="I64" s="54"/>
      <c r="J64" s="54"/>
      <c r="K64" s="54"/>
      <c r="L64" s="54"/>
      <c r="M64" s="54"/>
      <c r="N64" s="52" t="s">
        <v>258</v>
      </c>
      <c r="O64" s="58"/>
      <c r="P64" s="58"/>
      <c r="Q64" s="58"/>
      <c r="R64" s="58"/>
      <c r="S64" s="57"/>
      <c r="T64" s="57"/>
      <c r="U64" s="43"/>
    </row>
    <row r="65" spans="15:21" x14ac:dyDescent="0.25">
      <c r="O65" s="57"/>
      <c r="P65" s="57"/>
      <c r="Q65" s="57"/>
      <c r="R65" s="57"/>
      <c r="S65" s="57"/>
      <c r="T65" s="57"/>
      <c r="U65" s="43"/>
    </row>
    <row r="66" spans="15:21" x14ac:dyDescent="0.25">
      <c r="O66" s="57"/>
      <c r="P66" s="57"/>
      <c r="Q66" s="57"/>
      <c r="R66" s="57"/>
      <c r="S66" s="57"/>
      <c r="T66" s="57"/>
      <c r="U66" s="43"/>
    </row>
    <row r="67" spans="15:21" x14ac:dyDescent="0.25">
      <c r="O67" s="40"/>
      <c r="P67" s="40"/>
      <c r="Q67" s="40"/>
      <c r="R67" s="40"/>
      <c r="S67" s="40"/>
      <c r="T67" s="40"/>
    </row>
    <row r="68" spans="15:21" x14ac:dyDescent="0.25">
      <c r="O68" s="40"/>
      <c r="P68" s="40"/>
      <c r="Q68" s="40"/>
      <c r="R68" s="40"/>
      <c r="S68" s="40"/>
      <c r="T68" s="40"/>
    </row>
  </sheetData>
  <sortState xmlns:xlrd2="http://schemas.microsoft.com/office/spreadsheetml/2017/richdata2" ref="A4:N59">
    <sortCondition ref="I4:I59" customList="全隊,自身&amp;周圍,自身"/>
    <sortCondition ref="K4:K59"/>
    <sortCondition descending="1" ref="L4:L59"/>
    <sortCondition descending="1" ref="M4:M59"/>
    <sortCondition ref="G4:G59"/>
  </sortState>
  <mergeCells count="10">
    <mergeCell ref="A64:B64"/>
    <mergeCell ref="N2:N3"/>
    <mergeCell ref="I2:M2"/>
    <mergeCell ref="A1:N1"/>
    <mergeCell ref="B2:B3"/>
    <mergeCell ref="C2:C3"/>
    <mergeCell ref="A2:A3"/>
    <mergeCell ref="D2:D3"/>
    <mergeCell ref="E2:E3"/>
    <mergeCell ref="F2:H2"/>
  </mergeCells>
  <hyperlinks>
    <hyperlink ref="N61" r:id="rId1" xr:uid="{D8FCFC82-B028-4387-B552-8202C6818652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5"/>
  <sheetViews>
    <sheetView workbookViewId="0">
      <selection activeCell="G32" sqref="G32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40" customWidth="1"/>
    <col min="10" max="10" width="9.140625" style="72"/>
    <col min="11" max="11" width="9.140625" style="40"/>
    <col min="12" max="12" width="9.140625" style="71"/>
    <col min="13" max="15" width="9.140625" style="40"/>
    <col min="16" max="16" width="41.5703125" customWidth="1"/>
  </cols>
  <sheetData>
    <row r="1" spans="1:21" s="1" customFormat="1" ht="36" customHeight="1" x14ac:dyDescent="0.25">
      <c r="A1" s="109" t="s">
        <v>263</v>
      </c>
      <c r="B1" s="109"/>
      <c r="C1" s="109"/>
      <c r="D1" s="109"/>
      <c r="E1" s="109"/>
      <c r="F1" s="109"/>
      <c r="G1" s="109"/>
      <c r="H1" s="109"/>
      <c r="I1" s="109"/>
      <c r="J1" s="109"/>
      <c r="K1" s="109"/>
      <c r="L1" s="109"/>
      <c r="M1" s="109"/>
      <c r="N1" s="109"/>
      <c r="O1" s="109"/>
      <c r="P1" s="109"/>
      <c r="Q1" s="42"/>
      <c r="R1" s="42"/>
      <c r="S1" s="42"/>
      <c r="T1" s="42"/>
      <c r="U1" s="2"/>
    </row>
    <row r="2" spans="1:21" s="69" customFormat="1" ht="18" customHeight="1" x14ac:dyDescent="0.25">
      <c r="A2" s="110"/>
      <c r="B2" s="104" t="s">
        <v>217</v>
      </c>
      <c r="C2" s="104" t="s">
        <v>216</v>
      </c>
      <c r="D2" s="104" t="s">
        <v>171</v>
      </c>
      <c r="E2" s="104" t="s">
        <v>174</v>
      </c>
      <c r="F2" s="108" t="s">
        <v>172</v>
      </c>
      <c r="G2" s="108"/>
      <c r="H2" s="108"/>
      <c r="I2" s="108" t="s">
        <v>177</v>
      </c>
      <c r="J2" s="108"/>
      <c r="K2" s="108"/>
      <c r="L2" s="108"/>
      <c r="M2" s="108"/>
      <c r="N2" s="108"/>
      <c r="O2" s="108"/>
      <c r="P2" s="101" t="s">
        <v>176</v>
      </c>
      <c r="Q2" s="70"/>
      <c r="R2" s="70"/>
      <c r="S2" s="70"/>
      <c r="T2" s="70"/>
      <c r="U2" s="68"/>
    </row>
    <row r="3" spans="1:21" s="1" customFormat="1" ht="18" customHeight="1" x14ac:dyDescent="0.25">
      <c r="A3" s="111"/>
      <c r="B3" s="98"/>
      <c r="C3" s="98"/>
      <c r="D3" s="98"/>
      <c r="E3" s="98"/>
      <c r="F3" s="2" t="s">
        <v>239</v>
      </c>
      <c r="G3" s="2" t="s">
        <v>240</v>
      </c>
      <c r="H3" s="15" t="s">
        <v>241</v>
      </c>
      <c r="I3" s="16" t="s">
        <v>189</v>
      </c>
      <c r="J3" s="77" t="s">
        <v>219</v>
      </c>
      <c r="K3" s="78" t="s">
        <v>218</v>
      </c>
      <c r="L3" s="17" t="s">
        <v>195</v>
      </c>
      <c r="M3" s="17" t="s">
        <v>197</v>
      </c>
      <c r="N3" s="17" t="s">
        <v>264</v>
      </c>
      <c r="O3" s="17" t="s">
        <v>265</v>
      </c>
      <c r="P3" s="89"/>
    </row>
    <row r="4" spans="1:21" s="1" customFormat="1" ht="36" customHeight="1" x14ac:dyDescent="0.25">
      <c r="A4" s="26"/>
      <c r="B4" s="10" t="s">
        <v>166</v>
      </c>
      <c r="C4" s="4" t="s">
        <v>19</v>
      </c>
      <c r="D4" s="8" t="s">
        <v>177</v>
      </c>
      <c r="E4" s="2">
        <v>4</v>
      </c>
      <c r="F4" s="2">
        <v>5916</v>
      </c>
      <c r="G4" s="2">
        <v>8282</v>
      </c>
      <c r="H4" s="15">
        <f t="shared" ref="H4:H28" si="0">G4/F4</f>
        <v>1.3999323867478026</v>
      </c>
      <c r="I4" s="16" t="s">
        <v>190</v>
      </c>
      <c r="J4" s="77">
        <v>0.65</v>
      </c>
      <c r="K4" s="79"/>
      <c r="L4" s="64"/>
      <c r="M4" s="17"/>
      <c r="N4" s="17">
        <f t="shared" ref="N4:N26" si="1">J4+K4*L4</f>
        <v>0.65</v>
      </c>
      <c r="O4" s="80">
        <f t="shared" ref="O4:O26" si="2">N4/G4*100000</f>
        <v>7.848345810190775</v>
      </c>
      <c r="P4" s="38"/>
    </row>
    <row r="5" spans="1:21" s="1" customFormat="1" ht="36" customHeight="1" x14ac:dyDescent="0.25">
      <c r="A5" s="26"/>
      <c r="B5" s="8" t="s">
        <v>169</v>
      </c>
      <c r="C5" s="4" t="s">
        <v>87</v>
      </c>
      <c r="D5" s="8" t="s">
        <v>177</v>
      </c>
      <c r="E5" s="2">
        <v>4</v>
      </c>
      <c r="F5" s="2">
        <v>5916</v>
      </c>
      <c r="G5" s="2">
        <v>8282</v>
      </c>
      <c r="H5" s="15">
        <f t="shared" si="0"/>
        <v>1.3999323867478026</v>
      </c>
      <c r="I5" s="16" t="s">
        <v>190</v>
      </c>
      <c r="J5" s="77">
        <v>0.65</v>
      </c>
      <c r="K5" s="79"/>
      <c r="L5" s="64"/>
      <c r="M5" s="17"/>
      <c r="N5" s="17">
        <f t="shared" si="1"/>
        <v>0.65</v>
      </c>
      <c r="O5" s="80">
        <f t="shared" si="2"/>
        <v>7.848345810190775</v>
      </c>
      <c r="P5" s="38"/>
    </row>
    <row r="6" spans="1:21" s="1" customFormat="1" ht="36" customHeight="1" x14ac:dyDescent="0.25">
      <c r="A6" s="26"/>
      <c r="B6" s="6" t="s">
        <v>168</v>
      </c>
      <c r="C6" s="3" t="s">
        <v>39</v>
      </c>
      <c r="D6" s="8" t="s">
        <v>177</v>
      </c>
      <c r="E6" s="2">
        <v>3</v>
      </c>
      <c r="F6" s="2">
        <v>5916</v>
      </c>
      <c r="G6" s="2">
        <v>9465</v>
      </c>
      <c r="H6" s="15">
        <f t="shared" si="0"/>
        <v>1.5998985801217038</v>
      </c>
      <c r="I6" s="16" t="s">
        <v>190</v>
      </c>
      <c r="J6" s="77">
        <v>0.65</v>
      </c>
      <c r="K6" s="79"/>
      <c r="L6" s="64"/>
      <c r="M6" s="17" t="s">
        <v>213</v>
      </c>
      <c r="N6" s="17">
        <f t="shared" si="1"/>
        <v>0.65</v>
      </c>
      <c r="O6" s="80">
        <f t="shared" si="2"/>
        <v>6.8674062334918125</v>
      </c>
      <c r="P6" s="38"/>
    </row>
    <row r="7" spans="1:21" s="1" customFormat="1" ht="36" customHeight="1" x14ac:dyDescent="0.25">
      <c r="A7" s="26"/>
      <c r="B7" s="9" t="s">
        <v>170</v>
      </c>
      <c r="C7" s="4" t="s">
        <v>59</v>
      </c>
      <c r="D7" s="8" t="s">
        <v>177</v>
      </c>
      <c r="E7" s="2">
        <v>4</v>
      </c>
      <c r="F7" s="2">
        <v>7888</v>
      </c>
      <c r="G7" s="2">
        <v>8282</v>
      </c>
      <c r="H7" s="15">
        <f t="shared" si="0"/>
        <v>1.049949290060852</v>
      </c>
      <c r="I7" s="16" t="s">
        <v>190</v>
      </c>
      <c r="J7" s="77">
        <v>0.54</v>
      </c>
      <c r="K7" s="79"/>
      <c r="L7" s="64"/>
      <c r="M7" s="17"/>
      <c r="N7" s="17">
        <f t="shared" si="1"/>
        <v>0.54</v>
      </c>
      <c r="O7" s="80">
        <f t="shared" si="2"/>
        <v>6.520164211543106</v>
      </c>
      <c r="P7" s="38"/>
    </row>
    <row r="8" spans="1:21" s="1" customFormat="1" ht="36" customHeight="1" x14ac:dyDescent="0.25">
      <c r="A8" s="26"/>
      <c r="B8" s="6" t="s">
        <v>168</v>
      </c>
      <c r="C8" s="4" t="s">
        <v>140</v>
      </c>
      <c r="D8" s="8" t="s">
        <v>177</v>
      </c>
      <c r="E8" s="2">
        <v>4</v>
      </c>
      <c r="F8" s="2">
        <v>5916</v>
      </c>
      <c r="G8" s="2">
        <v>8282</v>
      </c>
      <c r="H8" s="15">
        <f t="shared" si="0"/>
        <v>1.3999323867478026</v>
      </c>
      <c r="I8" s="16" t="s">
        <v>190</v>
      </c>
      <c r="J8" s="77">
        <v>0.54</v>
      </c>
      <c r="K8" s="79"/>
      <c r="L8" s="64"/>
      <c r="M8" s="17"/>
      <c r="N8" s="17">
        <f t="shared" si="1"/>
        <v>0.54</v>
      </c>
      <c r="O8" s="80">
        <f t="shared" si="2"/>
        <v>6.520164211543106</v>
      </c>
      <c r="P8" s="38"/>
    </row>
    <row r="9" spans="1:21" s="1" customFormat="1" ht="36" customHeight="1" x14ac:dyDescent="0.25">
      <c r="A9" s="26"/>
      <c r="B9" s="8" t="s">
        <v>169</v>
      </c>
      <c r="C9" s="4" t="s">
        <v>85</v>
      </c>
      <c r="D9" s="8" t="s">
        <v>177</v>
      </c>
      <c r="E9" s="2">
        <v>5</v>
      </c>
      <c r="F9" s="2">
        <v>7888</v>
      </c>
      <c r="G9" s="2">
        <v>8834</v>
      </c>
      <c r="H9" s="15">
        <f t="shared" si="0"/>
        <v>1.1199290060851927</v>
      </c>
      <c r="I9" s="16" t="s">
        <v>190</v>
      </c>
      <c r="J9" s="77">
        <v>0.54</v>
      </c>
      <c r="K9" s="79"/>
      <c r="L9" s="64"/>
      <c r="M9" s="17" t="s">
        <v>200</v>
      </c>
      <c r="N9" s="17">
        <f t="shared" si="1"/>
        <v>0.54</v>
      </c>
      <c r="O9" s="80">
        <f t="shared" si="2"/>
        <v>6.1127462078333714</v>
      </c>
      <c r="P9" s="38"/>
    </row>
    <row r="10" spans="1:21" s="1" customFormat="1" ht="36" customHeight="1" x14ac:dyDescent="0.25">
      <c r="A10" s="26"/>
      <c r="B10" s="9" t="s">
        <v>170</v>
      </c>
      <c r="C10" s="4" t="s">
        <v>42</v>
      </c>
      <c r="D10" s="8" t="s">
        <v>177</v>
      </c>
      <c r="E10" s="2">
        <v>5</v>
      </c>
      <c r="F10" s="2">
        <v>5916</v>
      </c>
      <c r="G10" s="2">
        <v>8874</v>
      </c>
      <c r="H10" s="15">
        <f t="shared" si="0"/>
        <v>1.5</v>
      </c>
      <c r="I10" s="16" t="s">
        <v>190</v>
      </c>
      <c r="J10" s="77">
        <v>0.54</v>
      </c>
      <c r="K10" s="79"/>
      <c r="L10" s="64"/>
      <c r="M10" s="17" t="s">
        <v>203</v>
      </c>
      <c r="N10" s="17">
        <f t="shared" si="1"/>
        <v>0.54</v>
      </c>
      <c r="O10" s="80">
        <f t="shared" si="2"/>
        <v>6.0851926977687638</v>
      </c>
      <c r="P10" s="38"/>
    </row>
    <row r="11" spans="1:21" s="1" customFormat="1" ht="36" customHeight="1" x14ac:dyDescent="0.25">
      <c r="A11" s="26"/>
      <c r="B11" s="8" t="s">
        <v>169</v>
      </c>
      <c r="C11" s="4" t="s">
        <v>83</v>
      </c>
      <c r="D11" s="8" t="s">
        <v>177</v>
      </c>
      <c r="E11" s="2">
        <v>5</v>
      </c>
      <c r="F11" s="2">
        <v>5916</v>
      </c>
      <c r="G11" s="2">
        <v>8874</v>
      </c>
      <c r="H11" s="15">
        <f t="shared" si="0"/>
        <v>1.5</v>
      </c>
      <c r="I11" s="16" t="s">
        <v>190</v>
      </c>
      <c r="J11" s="77">
        <v>0.54</v>
      </c>
      <c r="K11" s="79"/>
      <c r="L11" s="64"/>
      <c r="M11" s="17" t="s">
        <v>205</v>
      </c>
      <c r="N11" s="17">
        <f t="shared" si="1"/>
        <v>0.54</v>
      </c>
      <c r="O11" s="80">
        <f t="shared" si="2"/>
        <v>6.0851926977687638</v>
      </c>
      <c r="P11" s="38"/>
    </row>
    <row r="12" spans="1:21" s="1" customFormat="1" ht="36" customHeight="1" x14ac:dyDescent="0.25">
      <c r="A12" s="26"/>
      <c r="B12" s="7" t="s">
        <v>167</v>
      </c>
      <c r="C12" s="4" t="s">
        <v>117</v>
      </c>
      <c r="D12" s="8" t="s">
        <v>177</v>
      </c>
      <c r="E12" s="2">
        <v>5</v>
      </c>
      <c r="F12" s="2">
        <v>5916</v>
      </c>
      <c r="G12" s="2">
        <v>8874</v>
      </c>
      <c r="H12" s="15">
        <f t="shared" si="0"/>
        <v>1.5</v>
      </c>
      <c r="I12" s="16" t="s">
        <v>190</v>
      </c>
      <c r="J12" s="77">
        <v>0.54</v>
      </c>
      <c r="K12" s="79"/>
      <c r="L12" s="64"/>
      <c r="M12" s="17"/>
      <c r="N12" s="17">
        <f t="shared" si="1"/>
        <v>0.54</v>
      </c>
      <c r="O12" s="80">
        <f t="shared" si="2"/>
        <v>6.0851926977687638</v>
      </c>
      <c r="P12" s="38"/>
    </row>
    <row r="13" spans="1:21" s="1" customFormat="1" ht="36" customHeight="1" x14ac:dyDescent="0.25">
      <c r="A13" s="26"/>
      <c r="B13" s="9" t="s">
        <v>170</v>
      </c>
      <c r="C13" s="4" t="s">
        <v>61</v>
      </c>
      <c r="D13" s="8" t="s">
        <v>177</v>
      </c>
      <c r="E13" s="2">
        <v>6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77">
        <v>0.54</v>
      </c>
      <c r="K13" s="79"/>
      <c r="L13" s="64"/>
      <c r="M13" s="17"/>
      <c r="N13" s="17">
        <f t="shared" si="1"/>
        <v>0.54</v>
      </c>
      <c r="O13" s="80">
        <f t="shared" si="2"/>
        <v>5.7052297939778134</v>
      </c>
      <c r="P13" s="38"/>
    </row>
    <row r="14" spans="1:21" s="1" customFormat="1" ht="36" customHeight="1" x14ac:dyDescent="0.25">
      <c r="A14" s="26"/>
      <c r="B14" s="7" t="s">
        <v>167</v>
      </c>
      <c r="C14" s="4" t="s">
        <v>108</v>
      </c>
      <c r="D14" s="8" t="s">
        <v>177</v>
      </c>
      <c r="E14" s="2">
        <v>6</v>
      </c>
      <c r="F14" s="2">
        <v>5916</v>
      </c>
      <c r="G14" s="2">
        <v>9465</v>
      </c>
      <c r="H14" s="15">
        <f t="shared" si="0"/>
        <v>1.5998985801217038</v>
      </c>
      <c r="I14" s="16" t="s">
        <v>190</v>
      </c>
      <c r="J14" s="77">
        <v>0.54</v>
      </c>
      <c r="K14" s="79"/>
      <c r="L14" s="64"/>
      <c r="M14" s="17" t="s">
        <v>211</v>
      </c>
      <c r="N14" s="17">
        <f t="shared" si="1"/>
        <v>0.54</v>
      </c>
      <c r="O14" s="80">
        <f t="shared" si="2"/>
        <v>5.7052297939778134</v>
      </c>
      <c r="P14" s="38"/>
    </row>
    <row r="15" spans="1:21" s="1" customFormat="1" ht="36" customHeight="1" x14ac:dyDescent="0.25">
      <c r="A15" s="26"/>
      <c r="B15" s="9" t="s">
        <v>170</v>
      </c>
      <c r="C15" s="4" t="s">
        <v>73</v>
      </c>
      <c r="D15" s="8" t="s">
        <v>177</v>
      </c>
      <c r="E15" s="2">
        <v>5</v>
      </c>
      <c r="F15" s="2">
        <v>11832</v>
      </c>
      <c r="G15" s="2">
        <v>9465</v>
      </c>
      <c r="H15" s="15">
        <f t="shared" si="0"/>
        <v>0.79994929006085191</v>
      </c>
      <c r="I15" s="16" t="s">
        <v>190</v>
      </c>
      <c r="J15" s="77">
        <v>0.45</v>
      </c>
      <c r="K15" s="79"/>
      <c r="L15" s="64"/>
      <c r="M15" s="17" t="s">
        <v>198</v>
      </c>
      <c r="N15" s="17">
        <f t="shared" si="1"/>
        <v>0.45</v>
      </c>
      <c r="O15" s="80">
        <f t="shared" si="2"/>
        <v>4.7543581616481774</v>
      </c>
      <c r="P15" s="38"/>
    </row>
    <row r="16" spans="1:21" s="1" customFormat="1" ht="36" customHeight="1" x14ac:dyDescent="0.25">
      <c r="A16" s="26"/>
      <c r="B16" s="8" t="s">
        <v>169</v>
      </c>
      <c r="C16" s="3" t="s">
        <v>82</v>
      </c>
      <c r="D16" s="8" t="s">
        <v>177</v>
      </c>
      <c r="E16" s="2">
        <v>6</v>
      </c>
      <c r="F16" s="2">
        <v>5916</v>
      </c>
      <c r="G16" s="2">
        <v>10057</v>
      </c>
      <c r="H16" s="15">
        <f t="shared" si="0"/>
        <v>1.6999661933739012</v>
      </c>
      <c r="I16" s="16" t="s">
        <v>190</v>
      </c>
      <c r="J16" s="77">
        <v>0.22</v>
      </c>
      <c r="K16" s="78">
        <v>5</v>
      </c>
      <c r="L16" s="64">
        <v>0.17499999999999999</v>
      </c>
      <c r="M16" s="17"/>
      <c r="N16" s="17">
        <f t="shared" si="1"/>
        <v>1.095</v>
      </c>
      <c r="O16" s="80">
        <f t="shared" si="2"/>
        <v>10.887938749129958</v>
      </c>
      <c r="P16" s="38"/>
    </row>
    <row r="17" spans="1:23" s="1" customFormat="1" ht="36" customHeight="1" x14ac:dyDescent="0.25">
      <c r="A17" s="26"/>
      <c r="B17" s="7" t="s">
        <v>167</v>
      </c>
      <c r="C17" s="4" t="s">
        <v>110</v>
      </c>
      <c r="D17" s="8" t="s">
        <v>177</v>
      </c>
      <c r="E17" s="2">
        <v>5</v>
      </c>
      <c r="F17" s="2">
        <v>5916</v>
      </c>
      <c r="G17" s="2">
        <v>10057</v>
      </c>
      <c r="H17" s="15">
        <f t="shared" si="0"/>
        <v>1.6999661933739012</v>
      </c>
      <c r="I17" s="16" t="s">
        <v>190</v>
      </c>
      <c r="J17" s="77">
        <v>0.22</v>
      </c>
      <c r="K17" s="78">
        <v>5</v>
      </c>
      <c r="L17" s="64">
        <v>0.17499999999999999</v>
      </c>
      <c r="M17" s="17"/>
      <c r="N17" s="17">
        <f t="shared" si="1"/>
        <v>1.095</v>
      </c>
      <c r="O17" s="80">
        <f t="shared" si="2"/>
        <v>10.887938749129958</v>
      </c>
      <c r="P17" s="38"/>
    </row>
    <row r="18" spans="1:23" s="1" customFormat="1" ht="36" customHeight="1" x14ac:dyDescent="0.25">
      <c r="A18" s="26"/>
      <c r="B18" s="10" t="s">
        <v>166</v>
      </c>
      <c r="C18" s="4" t="s">
        <v>14</v>
      </c>
      <c r="D18" s="8" t="s">
        <v>177</v>
      </c>
      <c r="E18" s="2">
        <v>5</v>
      </c>
      <c r="F18" s="2">
        <v>5916</v>
      </c>
      <c r="G18" s="2">
        <v>10648</v>
      </c>
      <c r="H18" s="15">
        <f t="shared" si="0"/>
        <v>1.799864773495605</v>
      </c>
      <c r="I18" s="16" t="s">
        <v>190</v>
      </c>
      <c r="J18" s="77">
        <v>0.22</v>
      </c>
      <c r="K18" s="78">
        <v>5</v>
      </c>
      <c r="L18" s="64">
        <v>0.17499999999999999</v>
      </c>
      <c r="M18" s="17" t="s">
        <v>198</v>
      </c>
      <c r="N18" s="17">
        <f t="shared" si="1"/>
        <v>1.095</v>
      </c>
      <c r="O18" s="80">
        <f t="shared" si="2"/>
        <v>10.283621337340344</v>
      </c>
      <c r="P18" s="38"/>
    </row>
    <row r="19" spans="1:23" s="1" customFormat="1" ht="36" customHeight="1" x14ac:dyDescent="0.25">
      <c r="A19" s="26"/>
      <c r="B19" s="6" t="s">
        <v>168</v>
      </c>
      <c r="C19" s="4" t="s">
        <v>143</v>
      </c>
      <c r="D19" s="8" t="s">
        <v>177</v>
      </c>
      <c r="E19" s="2">
        <v>6</v>
      </c>
      <c r="F19" s="2">
        <v>5916</v>
      </c>
      <c r="G19" s="2">
        <v>10648</v>
      </c>
      <c r="H19" s="15">
        <f t="shared" si="0"/>
        <v>1.799864773495605</v>
      </c>
      <c r="I19" s="16" t="s">
        <v>190</v>
      </c>
      <c r="J19" s="77">
        <v>0.22</v>
      </c>
      <c r="K19" s="78">
        <v>5</v>
      </c>
      <c r="L19" s="64">
        <v>0.17499999999999999</v>
      </c>
      <c r="M19" s="17" t="s">
        <v>214</v>
      </c>
      <c r="N19" s="17">
        <f t="shared" si="1"/>
        <v>1.095</v>
      </c>
      <c r="O19" s="80">
        <f t="shared" si="2"/>
        <v>10.283621337340344</v>
      </c>
      <c r="P19" s="38"/>
    </row>
    <row r="20" spans="1:23" s="1" customFormat="1" ht="36" customHeight="1" x14ac:dyDescent="0.25">
      <c r="A20" s="26"/>
      <c r="B20" s="10" t="s">
        <v>166</v>
      </c>
      <c r="C20" s="4" t="s">
        <v>9</v>
      </c>
      <c r="D20" s="8" t="s">
        <v>177</v>
      </c>
      <c r="E20" s="2">
        <v>5</v>
      </c>
      <c r="F20" s="2">
        <v>5916</v>
      </c>
      <c r="G20" s="2">
        <v>11536</v>
      </c>
      <c r="H20" s="15">
        <f t="shared" si="0"/>
        <v>1.9499661933739012</v>
      </c>
      <c r="I20" s="16" t="s">
        <v>190</v>
      </c>
      <c r="J20" s="77">
        <v>0.22</v>
      </c>
      <c r="K20" s="78">
        <v>5</v>
      </c>
      <c r="L20" s="64">
        <v>0.17499999999999999</v>
      </c>
      <c r="M20" s="17"/>
      <c r="N20" s="17">
        <f t="shared" si="1"/>
        <v>1.095</v>
      </c>
      <c r="O20" s="80">
        <f t="shared" si="2"/>
        <v>9.4920249653259354</v>
      </c>
      <c r="P20" s="38"/>
    </row>
    <row r="21" spans="1:23" s="1" customFormat="1" ht="36" customHeight="1" x14ac:dyDescent="0.25">
      <c r="A21" s="26"/>
      <c r="B21" s="10" t="s">
        <v>166</v>
      </c>
      <c r="C21" s="4" t="s">
        <v>7</v>
      </c>
      <c r="D21" s="8" t="s">
        <v>177</v>
      </c>
      <c r="E21" s="2">
        <v>6</v>
      </c>
      <c r="F21" s="2">
        <v>7734</v>
      </c>
      <c r="G21" s="2">
        <v>12374</v>
      </c>
      <c r="H21" s="15">
        <f t="shared" si="0"/>
        <v>1.5999482803206619</v>
      </c>
      <c r="I21" s="16" t="s">
        <v>190</v>
      </c>
      <c r="J21" s="77">
        <v>0.22</v>
      </c>
      <c r="K21" s="78">
        <v>5</v>
      </c>
      <c r="L21" s="64">
        <v>0.17499999999999999</v>
      </c>
      <c r="M21" s="17"/>
      <c r="N21" s="17">
        <f t="shared" si="1"/>
        <v>1.095</v>
      </c>
      <c r="O21" s="80">
        <f t="shared" si="2"/>
        <v>8.8491999353483113</v>
      </c>
      <c r="P21" s="38"/>
    </row>
    <row r="22" spans="1:23" s="1" customFormat="1" ht="36" customHeight="1" x14ac:dyDescent="0.25">
      <c r="A22" s="26"/>
      <c r="B22" s="6" t="s">
        <v>168</v>
      </c>
      <c r="C22" s="4" t="s">
        <v>146</v>
      </c>
      <c r="D22" s="8" t="s">
        <v>177</v>
      </c>
      <c r="E22" s="2">
        <v>4</v>
      </c>
      <c r="F22" s="2">
        <v>3352</v>
      </c>
      <c r="G22" s="2">
        <v>9385</v>
      </c>
      <c r="H22" s="15">
        <f t="shared" si="0"/>
        <v>2.799821002386635</v>
      </c>
      <c r="I22" s="16" t="s">
        <v>190</v>
      </c>
      <c r="J22" s="77">
        <v>0.18</v>
      </c>
      <c r="K22" s="79"/>
      <c r="L22" s="64"/>
      <c r="M22" s="17"/>
      <c r="N22" s="17">
        <f t="shared" si="1"/>
        <v>0.18</v>
      </c>
      <c r="O22" s="80">
        <f t="shared" si="2"/>
        <v>1.9179541822056474</v>
      </c>
      <c r="P22" s="38" t="s">
        <v>215</v>
      </c>
    </row>
    <row r="23" spans="1:23" s="1" customFormat="1" ht="36" customHeight="1" x14ac:dyDescent="0.25">
      <c r="A23" s="26"/>
      <c r="B23" s="7" t="s">
        <v>167</v>
      </c>
      <c r="C23" s="4" t="s">
        <v>56</v>
      </c>
      <c r="D23" s="8" t="s">
        <v>177</v>
      </c>
      <c r="E23" s="2">
        <v>5</v>
      </c>
      <c r="F23" s="2">
        <v>11832</v>
      </c>
      <c r="G23" s="2">
        <v>8874</v>
      </c>
      <c r="H23" s="15">
        <f t="shared" si="0"/>
        <v>0.75</v>
      </c>
      <c r="I23" s="16" t="s">
        <v>190</v>
      </c>
      <c r="J23" s="77">
        <v>0.17</v>
      </c>
      <c r="K23" s="78">
        <v>5</v>
      </c>
      <c r="L23" s="64">
        <v>0.14499999999999999</v>
      </c>
      <c r="M23" s="17"/>
      <c r="N23" s="17">
        <f t="shared" si="1"/>
        <v>0.89500000000000002</v>
      </c>
      <c r="O23" s="80">
        <f t="shared" si="2"/>
        <v>10.085643452783412</v>
      </c>
      <c r="P23" s="38"/>
    </row>
    <row r="24" spans="1:23" s="1" customFormat="1" ht="36" customHeight="1" x14ac:dyDescent="0.25">
      <c r="A24" s="26"/>
      <c r="B24" s="9" t="s">
        <v>170</v>
      </c>
      <c r="C24" s="4" t="s">
        <v>60</v>
      </c>
      <c r="D24" s="8" t="s">
        <v>177</v>
      </c>
      <c r="E24" s="2">
        <v>6</v>
      </c>
      <c r="F24" s="2">
        <v>7383</v>
      </c>
      <c r="G24" s="2">
        <v>13289</v>
      </c>
      <c r="H24" s="15">
        <f t="shared" si="0"/>
        <v>1.7999458214817825</v>
      </c>
      <c r="I24" s="16" t="s">
        <v>190</v>
      </c>
      <c r="J24" s="81"/>
      <c r="K24" s="78">
        <v>5</v>
      </c>
      <c r="L24" s="64">
        <v>7.4999999999999997E-2</v>
      </c>
      <c r="M24" s="17"/>
      <c r="N24" s="17">
        <f t="shared" si="1"/>
        <v>0.375</v>
      </c>
      <c r="O24" s="80">
        <f t="shared" si="2"/>
        <v>2.8218827601775907</v>
      </c>
      <c r="P24" s="38"/>
    </row>
    <row r="25" spans="1:23" s="1" customFormat="1" ht="36" customHeight="1" x14ac:dyDescent="0.25">
      <c r="A25" s="26"/>
      <c r="B25" s="7" t="s">
        <v>167</v>
      </c>
      <c r="C25" s="4" t="s">
        <v>106</v>
      </c>
      <c r="D25" s="8" t="s">
        <v>177</v>
      </c>
      <c r="E25" s="2">
        <v>5</v>
      </c>
      <c r="F25" s="2">
        <v>6424</v>
      </c>
      <c r="G25" s="2">
        <v>11563</v>
      </c>
      <c r="H25" s="15">
        <f t="shared" si="0"/>
        <v>1.7999688667496887</v>
      </c>
      <c r="I25" s="16" t="s">
        <v>199</v>
      </c>
      <c r="J25" s="77">
        <v>0.3</v>
      </c>
      <c r="K25" s="79"/>
      <c r="L25" s="64"/>
      <c r="M25" s="17"/>
      <c r="N25" s="17">
        <f t="shared" si="1"/>
        <v>0.3</v>
      </c>
      <c r="O25" s="80">
        <f t="shared" si="2"/>
        <v>2.5944824007610481</v>
      </c>
      <c r="P25" s="38"/>
    </row>
    <row r="26" spans="1:23" s="1" customFormat="1" ht="36" customHeight="1" x14ac:dyDescent="0.25">
      <c r="A26" s="26"/>
      <c r="B26" s="10" t="s">
        <v>166</v>
      </c>
      <c r="C26" s="3" t="s">
        <v>2</v>
      </c>
      <c r="D26" s="8" t="s">
        <v>177</v>
      </c>
      <c r="E26" s="2">
        <v>5</v>
      </c>
      <c r="F26" s="2">
        <v>2875</v>
      </c>
      <c r="G26" s="2">
        <v>7187</v>
      </c>
      <c r="H26" s="15">
        <f t="shared" si="0"/>
        <v>2.4998260869565216</v>
      </c>
      <c r="I26" s="28" t="s">
        <v>191</v>
      </c>
      <c r="J26" s="81"/>
      <c r="K26" s="78">
        <v>5</v>
      </c>
      <c r="L26" s="64">
        <v>3.5000000000000003E-2</v>
      </c>
      <c r="M26" s="17"/>
      <c r="N26" s="17">
        <f t="shared" si="1"/>
        <v>0.17500000000000002</v>
      </c>
      <c r="O26" s="80">
        <f t="shared" si="2"/>
        <v>2.4349519966606374</v>
      </c>
      <c r="P26" s="38"/>
    </row>
    <row r="27" spans="1:23" s="1" customFormat="1" ht="36" customHeight="1" x14ac:dyDescent="0.25">
      <c r="A27" s="26"/>
      <c r="B27" s="10" t="s">
        <v>166</v>
      </c>
      <c r="C27" s="4" t="s">
        <v>4</v>
      </c>
      <c r="D27" s="8" t="s">
        <v>177</v>
      </c>
      <c r="E27" s="2">
        <v>5</v>
      </c>
      <c r="F27" s="2">
        <v>8000</v>
      </c>
      <c r="G27" s="2">
        <v>9600</v>
      </c>
      <c r="H27" s="15">
        <f t="shared" si="0"/>
        <v>1.2</v>
      </c>
      <c r="I27" s="16" t="s">
        <v>191</v>
      </c>
      <c r="J27" s="16"/>
      <c r="K27" s="16"/>
      <c r="L27" s="15"/>
      <c r="M27" s="16"/>
      <c r="N27" s="2"/>
      <c r="O27" s="2"/>
      <c r="P27" s="38" t="s">
        <v>268</v>
      </c>
    </row>
    <row r="28" spans="1:23" s="1" customFormat="1" ht="36" customHeight="1" x14ac:dyDescent="0.25">
      <c r="A28" s="30"/>
      <c r="B28" s="82" t="s">
        <v>169</v>
      </c>
      <c r="C28" s="32" t="s">
        <v>78</v>
      </c>
      <c r="D28" s="82" t="s">
        <v>177</v>
      </c>
      <c r="E28" s="34">
        <v>5</v>
      </c>
      <c r="F28" s="34">
        <v>2902</v>
      </c>
      <c r="G28" s="34">
        <v>7255</v>
      </c>
      <c r="H28" s="35">
        <f t="shared" si="0"/>
        <v>2.5</v>
      </c>
      <c r="I28" s="36" t="s">
        <v>206</v>
      </c>
      <c r="J28" s="83"/>
      <c r="K28" s="84">
        <v>3</v>
      </c>
      <c r="L28" s="85">
        <v>0.1</v>
      </c>
      <c r="M28" s="37"/>
      <c r="N28" s="37">
        <f>J28+K28*L28</f>
        <v>0.30000000000000004</v>
      </c>
      <c r="O28" s="86">
        <f>N28/G28*100000</f>
        <v>4.1350792556857341</v>
      </c>
      <c r="P28" s="39" t="s">
        <v>204</v>
      </c>
    </row>
    <row r="29" spans="1:23" x14ac:dyDescent="0.25">
      <c r="A29" s="49" t="s">
        <v>255</v>
      </c>
      <c r="B29" s="50"/>
      <c r="C29" s="50"/>
      <c r="D29" s="50"/>
      <c r="E29" s="50"/>
      <c r="F29" s="50"/>
      <c r="G29" s="50"/>
      <c r="H29" s="50"/>
      <c r="I29" s="66"/>
      <c r="J29" s="50"/>
      <c r="K29" s="50"/>
      <c r="L29" s="50"/>
      <c r="M29" s="50"/>
      <c r="N29" s="50"/>
      <c r="O29" s="50"/>
      <c r="P29" s="51"/>
      <c r="Q29" s="56"/>
      <c r="R29" s="56"/>
      <c r="S29" s="56"/>
      <c r="T29" s="56"/>
      <c r="U29" s="57"/>
      <c r="V29" s="57"/>
      <c r="W29" s="43"/>
    </row>
    <row r="30" spans="1:23" x14ac:dyDescent="0.25">
      <c r="A30" s="74"/>
      <c r="B30" s="53"/>
      <c r="C30" s="53"/>
      <c r="D30" s="53"/>
      <c r="E30" s="53"/>
      <c r="F30" s="53"/>
      <c r="G30" s="53"/>
      <c r="H30" s="53"/>
      <c r="I30" s="48"/>
      <c r="J30" s="53"/>
      <c r="K30" s="53"/>
      <c r="L30" s="53"/>
      <c r="M30" s="53"/>
      <c r="N30" s="53"/>
      <c r="O30" s="53"/>
      <c r="P30" s="60" t="s">
        <v>256</v>
      </c>
      <c r="Q30" s="56"/>
      <c r="R30" s="56"/>
      <c r="S30" s="56"/>
      <c r="T30" s="56"/>
      <c r="U30" s="57"/>
      <c r="V30" s="57"/>
      <c r="W30" s="43"/>
    </row>
    <row r="31" spans="1:23" x14ac:dyDescent="0.25">
      <c r="A31" s="74"/>
      <c r="B31" s="53"/>
      <c r="C31" s="53"/>
      <c r="D31" s="53"/>
      <c r="E31" s="53"/>
      <c r="F31" s="53"/>
      <c r="G31" s="53"/>
      <c r="H31" s="53"/>
      <c r="I31" s="48"/>
      <c r="J31" s="53"/>
      <c r="K31" s="53"/>
      <c r="L31" s="53"/>
      <c r="M31" s="53"/>
      <c r="N31" s="53"/>
      <c r="O31" s="53"/>
      <c r="P31" s="88" t="s">
        <v>270</v>
      </c>
      <c r="Q31" s="56"/>
      <c r="R31" s="56"/>
      <c r="S31" s="56"/>
      <c r="T31" s="56"/>
      <c r="U31" s="57"/>
      <c r="V31" s="57"/>
      <c r="W31" s="43"/>
    </row>
    <row r="32" spans="1:23" s="1" customFormat="1" ht="15" customHeight="1" x14ac:dyDescent="0.25">
      <c r="A32" s="75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73" t="s">
        <v>267</v>
      </c>
      <c r="Q32" s="16"/>
      <c r="R32" s="16"/>
      <c r="S32" s="16"/>
      <c r="T32" s="16"/>
      <c r="U32" s="16"/>
      <c r="V32" s="16"/>
    </row>
    <row r="33" spans="1:23" x14ac:dyDescent="0.25">
      <c r="A33" s="22"/>
      <c r="B33" s="21"/>
      <c r="C33" s="21"/>
      <c r="D33" s="21"/>
      <c r="E33" s="21"/>
      <c r="F33" s="21"/>
      <c r="G33" s="21"/>
      <c r="H33" s="21"/>
      <c r="I33" s="48"/>
      <c r="J33" s="21"/>
      <c r="K33" s="21"/>
      <c r="L33" s="21"/>
      <c r="M33" s="21"/>
      <c r="N33" s="21"/>
      <c r="O33" s="21"/>
      <c r="P33" s="88" t="s">
        <v>270</v>
      </c>
      <c r="Q33" s="20"/>
      <c r="R33" s="20"/>
      <c r="S33" s="20"/>
      <c r="T33" s="20"/>
      <c r="U33" s="57"/>
      <c r="V33" s="57"/>
      <c r="W33" s="43"/>
    </row>
    <row r="34" spans="1:23" x14ac:dyDescent="0.25">
      <c r="A34" s="22"/>
      <c r="B34" s="21"/>
      <c r="C34" s="21"/>
      <c r="D34" s="21"/>
      <c r="E34" s="21"/>
      <c r="F34" s="21"/>
      <c r="G34" s="21"/>
      <c r="H34" s="21"/>
      <c r="I34" s="48"/>
      <c r="J34" s="21"/>
      <c r="K34" s="21"/>
      <c r="L34" s="21"/>
      <c r="M34" s="21"/>
      <c r="N34" s="21"/>
      <c r="O34" s="21"/>
      <c r="P34" s="23" t="s">
        <v>259</v>
      </c>
      <c r="Q34" s="20"/>
      <c r="R34" s="20"/>
      <c r="S34" s="20"/>
      <c r="T34" s="57"/>
      <c r="U34" s="57"/>
      <c r="V34" s="57"/>
      <c r="W34" s="43"/>
    </row>
    <row r="35" spans="1:23" x14ac:dyDescent="0.25">
      <c r="A35" s="90" t="s">
        <v>257</v>
      </c>
      <c r="B35" s="91"/>
      <c r="C35" s="76"/>
      <c r="D35" s="54"/>
      <c r="E35" s="54"/>
      <c r="F35" s="54"/>
      <c r="G35" s="54"/>
      <c r="H35" s="54"/>
      <c r="I35" s="67"/>
      <c r="J35" s="54"/>
      <c r="K35" s="54"/>
      <c r="L35" s="54"/>
      <c r="M35" s="54"/>
      <c r="N35" s="54"/>
      <c r="O35" s="54"/>
      <c r="P35" s="52" t="s">
        <v>258</v>
      </c>
      <c r="Q35" s="58"/>
      <c r="R35" s="58"/>
      <c r="S35" s="58"/>
      <c r="T35" s="58"/>
      <c r="U35" s="57"/>
      <c r="V35" s="57"/>
      <c r="W35" s="43"/>
    </row>
  </sheetData>
  <sortState xmlns:xlrd2="http://schemas.microsoft.com/office/spreadsheetml/2017/richdata2" ref="A4:P28">
    <sortCondition ref="I4:I28" customList="全隊,自身&amp;周圍,自身"/>
    <sortCondition descending="1" ref="J4:J28"/>
    <sortCondition descending="1" ref="O4:O28"/>
    <sortCondition ref="B4:B28" customList="火,水,風,光,暗"/>
  </sortState>
  <mergeCells count="10">
    <mergeCell ref="I2:O2"/>
    <mergeCell ref="A35:B35"/>
    <mergeCell ref="A1:P1"/>
    <mergeCell ref="F2:H2"/>
    <mergeCell ref="B2:B3"/>
    <mergeCell ref="C2:C3"/>
    <mergeCell ref="E2:E3"/>
    <mergeCell ref="D2:D3"/>
    <mergeCell ref="A2:A3"/>
    <mergeCell ref="P2:P3"/>
  </mergeCells>
  <hyperlinks>
    <hyperlink ref="P30" r:id="rId1" xr:uid="{EB7FA806-6450-4947-973B-12122792C91C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2020-05-26T00:55:43Z</dcterms:modified>
</cp:coreProperties>
</file>